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<sst xmlns="http://schemas.openxmlformats.org/spreadsheetml/2006/main" count="100" uniqueCount="89">
  <si>
    <t>#58001 Porsche 934 Turbo RSR $1200</t>
  </si>
  <si>
    <t>#58002 Martini Porsche 935 Turbo $900</t>
  </si>
  <si>
    <t>#58003 Tyrrell P34 Six Wheeler $650</t>
  </si>
  <si>
    <t>#58004 FMC XR311 Combat Vehicle (original) $400</t>
  </si>
  <si>
    <t>#58005 Lamborghini Countach LP500S $1000</t>
  </si>
  <si>
    <t>#58006 Martini Porsche 936 Turbo $600</t>
  </si>
  <si>
    <t>#58007 Lamborghini Cheetah $700</t>
  </si>
  <si>
    <t>#58008 Lamborghini Countach LP500 (CS) $900</t>
  </si>
  <si>
    <t>#58009 Toyota Celica LB Turbo $n/a</t>
  </si>
  <si>
    <t>#58010 Ligier JS9 Matra $370</t>
  </si>
  <si>
    <t>#58011 Ferrari 312T3 $600</t>
  </si>
  <si>
    <t>#58012 Ligier Js9 Matra (CS) $370</t>
  </si>
  <si>
    <t>#58013 March 782 BMW $n/a</t>
  </si>
  <si>
    <t>#58014 Martini Mk. 22 Renault $n/a</t>
  </si>
  <si>
    <t>#58015 Rough Rider $900</t>
  </si>
  <si>
    <t>#58016 Sand Scorcher $1200</t>
  </si>
  <si>
    <t>#58017 B2B Racing Sidecar $400</t>
  </si>
  <si>
    <t>#58018 Ralt T2 Hart 420 R $390</t>
  </si>
  <si>
    <t>#58019 Williams FW-07 (CS) $380</t>
  </si>
  <si>
    <t>#58020 John Player Special Lotus 79 (CS) $380</t>
  </si>
  <si>
    <t>#58021 Can-Am Lola RM mk. 01 $400</t>
  </si>
  <si>
    <t>#58022 Datsun 280ZX RM Mk. 02 $400</t>
  </si>
  <si>
    <t>#58023 Holiday Buggy $310</t>
  </si>
  <si>
    <t>#58024 Sand Rover $320</t>
  </si>
  <si>
    <t>#58025 VW Golf Racing Gr. 02 (CS) $300</t>
  </si>
  <si>
    <t>#58026 Renault 05 Turbo $360</t>
  </si>
  <si>
    <t>#58027 Ford F-150 Ranger XLT $750</t>
  </si>
  <si>
    <t>#58028 Toyota 4x4 Hilux Pickup (4WD) $1300</t>
  </si>
  <si>
    <t>#58029 Blazing Blazer 4x4 (4WD) $950</t>
  </si>
  <si>
    <t>#58030 Honda Formula 02 (CS) $300</t>
  </si>
  <si>
    <t>#58031 Brabham BT-50 BMW Turbo $n/a</t>
  </si>
  <si>
    <t>#58032 Tornado RM. MK. 03 $n/a</t>
  </si>
  <si>
    <t>#58033 Ford C-100 RM. MK. 04 $n/a</t>
  </si>
  <si>
    <t>#58034 Super Champ $600</t>
  </si>
  <si>
    <t>#58035 Wild Willy $500</t>
  </si>
  <si>
    <t>#58036 Audi Quattro Rally $450</t>
  </si>
  <si>
    <t>#58037 Opel Ascona 400 Rally $n/a</t>
  </si>
  <si>
    <t>#58038 Subaru Brat $300</t>
  </si>
  <si>
    <t>#58039 Willys Wheeler $270</t>
  </si>
  <si>
    <t>#58040 Lancia Rally $270</t>
  </si>
  <si>
    <t>#58041 Frog $300</t>
  </si>
  <si>
    <t>#58042 Porsche 956 RM Mk. 05 $450</t>
  </si>
  <si>
    <t>#58043 Grasshopper $200</t>
  </si>
  <si>
    <t>#58044 Mitsubishi Pajero $390</t>
  </si>
  <si>
    <t>#58045 Hornet $300</t>
  </si>
  <si>
    <t>#58046 Fast Attack Vehicle $450</t>
  </si>
  <si>
    <t>#58047 Hotshot (4WD) $400</t>
  </si>
  <si>
    <t>#58048 Bruiser 4x4 (4WD) $1100</t>
  </si>
  <si>
    <t>#58049 Toyota Toms 84C RM. Mk.06 $n/a</t>
  </si>
  <si>
    <t>#58050 Wild One $390</t>
  </si>
  <si>
    <t>#58059 Porsche 959 Dakar Rally Winner $500</t>
  </si>
  <si>
    <t>#58064 Toyota Celica Gr. B Rally Special $390</t>
  </si>
  <si>
    <t>#58111 Mountaineer (4WD) $1050</t>
  </si>
  <si>
    <t>343 (chassis assembled)</t>
  </si>
  <si>
    <t>853 (No front bumper)</t>
  </si>
  <si>
    <t>660 (Built, solid dark blue painted body, never ran)</t>
  </si>
  <si>
    <t>1026 used, restored, all parts plated polished</t>
  </si>
  <si>
    <t>500 not sold</t>
  </si>
  <si>
    <t xml:space="preserve">Price </t>
  </si>
  <si>
    <t>Date</t>
  </si>
  <si>
    <t>Price</t>
  </si>
  <si>
    <t>Car, and my estimated price</t>
  </si>
  <si>
    <t>Actual Price from Ebay</t>
  </si>
  <si>
    <t>&gt;375 w/ buy it now</t>
  </si>
  <si>
    <t>162, new build perfect no paint</t>
  </si>
  <si>
    <t>405 (Built with smal cracks on wheels)</t>
  </si>
  <si>
    <t>610 (built chassis only w/ battery, charger, black motor never run)</t>
  </si>
  <si>
    <t>700 Built, body painted red all over. W/ 6v battery. Ran once on carpet</t>
  </si>
  <si>
    <t>Jeep Wrangler</t>
  </si>
  <si>
    <t>1550 w/ new battery and charger</t>
  </si>
  <si>
    <t>668, dash painted, new</t>
  </si>
  <si>
    <t>Average</t>
  </si>
  <si>
    <t xml:space="preserve">780 approx. </t>
  </si>
  <si>
    <t>Super Shot</t>
  </si>
  <si>
    <t>Big Wig</t>
  </si>
  <si>
    <t>Lotus Honda</t>
  </si>
  <si>
    <t>Black Foot</t>
  </si>
  <si>
    <t>Monster Beetle</t>
  </si>
  <si>
    <t>Avante</t>
  </si>
  <si>
    <t>Vanquish</t>
  </si>
  <si>
    <t>Egress</t>
  </si>
  <si>
    <t>Astute</t>
  </si>
  <si>
    <t>Nissan King Cab</t>
  </si>
  <si>
    <t>Toyota Hilux</t>
  </si>
  <si>
    <t>Mercedes Benz C11</t>
  </si>
  <si>
    <t>Newman Hass Kmart</t>
  </si>
  <si>
    <t>QTY</t>
  </si>
  <si>
    <t>Sum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</si>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</sst>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0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="75" zoomScaleNormal="75" workbookViewId="0" topLeftCell="A37">
      <pane xSplit="10335" topLeftCell="V1" activePane="topRight" state="split"/>
      <selection pane="topLeft" activeCell="A40" sqref="A40"/>
      <selection pane="topRight" activeCell="W5" sqref="W5"/>
    </sheetView>
  </sheetViews>
  <sheetFormatPr defaultColWidth="9.140625" defaultRowHeight="12.75"/>
  <cols>
    <col min="1" max="1" width="44.28125" style="0" customWidth="1"/>
    <col min="23" max="23" width="12.00390625" style="0" customWidth="1"/>
    <col min="24" max="24" width="18.8515625" style="0" bestFit="1" customWidth="1"/>
  </cols>
  <sheetData>
    <row r="1" spans="2:9" ht="12.75">
      <c r="B1" s="7" t="s">
        <v>62</v>
      </c>
      <c r="C1" s="7"/>
      <c r="D1" s="7"/>
      <c r="E1" s="7"/>
      <c r="F1" s="7"/>
      <c r="G1" s="7"/>
      <c r="H1" s="7"/>
      <c r="I1" s="7"/>
    </row>
    <row r="2" spans="1:24" ht="12.75">
      <c r="A2" t="s">
        <v>61</v>
      </c>
      <c r="B2" t="s">
        <v>58</v>
      </c>
      <c r="C2" t="s">
        <v>59</v>
      </c>
      <c r="D2" t="s">
        <v>60</v>
      </c>
      <c r="E2" t="s">
        <v>59</v>
      </c>
      <c r="F2" t="s">
        <v>60</v>
      </c>
      <c r="G2" t="s">
        <v>59</v>
      </c>
      <c r="H2" t="s">
        <v>60</v>
      </c>
      <c r="I2" t="s">
        <v>59</v>
      </c>
      <c r="J2" t="s">
        <v>60</v>
      </c>
      <c r="K2" t="s">
        <v>59</v>
      </c>
      <c r="L2" t="s">
        <v>60</v>
      </c>
      <c r="M2" t="s">
        <v>59</v>
      </c>
      <c r="N2" t="s">
        <v>60</v>
      </c>
      <c r="O2" t="s">
        <v>59</v>
      </c>
      <c r="V2" t="s">
        <v>71</v>
      </c>
      <c r="W2" t="s">
        <v>86</v>
      </c>
      <c r="X2" t="s">
        <v>87</v>
      </c>
    </row>
    <row r="3" spans="1:24" ht="12.75">
      <c r="A3" t="s">
        <v>0</v>
      </c>
      <c r="B3" t="s">
        <v>72</v>
      </c>
      <c r="C3" s="2">
        <v>37012</v>
      </c>
      <c r="V3">
        <v>780</v>
      </c>
      <c r="W3">
        <v>1</v>
      </c>
      <c r="X3">
        <f>V3*W3</f>
        <v>780</v>
      </c>
    </row>
    <row r="4" spans="1:24" ht="12.75">
      <c r="A4" t="s">
        <v>1</v>
      </c>
      <c r="V4" s="3">
        <v>700</v>
      </c>
      <c r="W4">
        <v>2</v>
      </c>
      <c r="X4">
        <f aca="true" t="shared" si="0" ref="X4:X67">V4*W4</f>
        <v>1400</v>
      </c>
    </row>
    <row r="5" spans="1:24" ht="12.75">
      <c r="A5" t="s">
        <v>2</v>
      </c>
      <c r="B5">
        <v>655</v>
      </c>
      <c r="C5" s="2">
        <v>37086</v>
      </c>
      <c r="V5">
        <v>655</v>
      </c>
      <c r="W5">
        <v>1</v>
      </c>
      <c r="X5">
        <f t="shared" si="0"/>
        <v>655</v>
      </c>
    </row>
    <row r="6" spans="1:24" ht="12.75">
      <c r="A6" t="s">
        <v>3</v>
      </c>
      <c r="W6">
        <v>0</v>
      </c>
      <c r="X6">
        <f t="shared" si="0"/>
        <v>0</v>
      </c>
    </row>
    <row r="7" spans="1:24" ht="12.75">
      <c r="A7" t="s">
        <v>4</v>
      </c>
      <c r="B7" t="s">
        <v>53</v>
      </c>
      <c r="C7" s="2">
        <v>37102</v>
      </c>
      <c r="D7" t="s">
        <v>70</v>
      </c>
      <c r="E7" s="2">
        <v>37219</v>
      </c>
      <c r="V7">
        <f>(668+343)/2</f>
        <v>505.5</v>
      </c>
      <c r="W7">
        <v>0</v>
      </c>
      <c r="X7">
        <f t="shared" si="0"/>
        <v>0</v>
      </c>
    </row>
    <row r="8" spans="1:24" ht="12.75">
      <c r="A8" t="s">
        <v>5</v>
      </c>
      <c r="B8">
        <v>686.6</v>
      </c>
      <c r="C8" s="1">
        <v>37083</v>
      </c>
      <c r="V8">
        <v>686.6</v>
      </c>
      <c r="X8">
        <f t="shared" si="0"/>
        <v>0</v>
      </c>
    </row>
    <row r="9" spans="1:24" ht="12.75">
      <c r="A9" t="s">
        <v>6</v>
      </c>
      <c r="X9">
        <f t="shared" si="0"/>
        <v>0</v>
      </c>
    </row>
    <row r="10" spans="1:24" ht="12.75">
      <c r="A10" t="s">
        <v>7</v>
      </c>
      <c r="B10">
        <v>1052</v>
      </c>
      <c r="C10" s="1">
        <v>37083</v>
      </c>
      <c r="D10" t="s">
        <v>54</v>
      </c>
      <c r="E10" s="1">
        <v>37100</v>
      </c>
      <c r="F10" t="s">
        <v>66</v>
      </c>
      <c r="G10" s="2">
        <v>37168</v>
      </c>
      <c r="H10">
        <v>792.51</v>
      </c>
      <c r="I10" s="2">
        <v>37186</v>
      </c>
      <c r="V10">
        <f>AVERAGE(B10,D10,F10,H10,J10,L10,N10)</f>
        <v>922.255</v>
      </c>
      <c r="W10">
        <v>1</v>
      </c>
      <c r="X10">
        <f t="shared" si="0"/>
        <v>922.255</v>
      </c>
    </row>
    <row r="11" spans="1:24" ht="12.75">
      <c r="A11" t="s">
        <v>8</v>
      </c>
      <c r="V11" s="3">
        <v>650</v>
      </c>
      <c r="W11">
        <v>1</v>
      </c>
      <c r="X11">
        <f t="shared" si="0"/>
        <v>650</v>
      </c>
    </row>
    <row r="12" spans="1:24" ht="12.75">
      <c r="A12" t="s">
        <v>9</v>
      </c>
      <c r="V12" s="3">
        <v>350</v>
      </c>
      <c r="W12">
        <v>1</v>
      </c>
      <c r="X12">
        <f t="shared" si="0"/>
        <v>350</v>
      </c>
    </row>
    <row r="13" spans="1:24" ht="12.75">
      <c r="A13" t="s">
        <v>10</v>
      </c>
      <c r="V13" s="3">
        <v>400</v>
      </c>
      <c r="W13">
        <v>1</v>
      </c>
      <c r="X13">
        <f t="shared" si="0"/>
        <v>400</v>
      </c>
    </row>
    <row r="14" spans="1:24" ht="12.75">
      <c r="A14" t="s">
        <v>11</v>
      </c>
      <c r="V14" s="3">
        <v>400</v>
      </c>
      <c r="W14">
        <v>1</v>
      </c>
      <c r="X14">
        <f t="shared" si="0"/>
        <v>400</v>
      </c>
    </row>
    <row r="15" spans="1:24" ht="12.75">
      <c r="A15" t="s">
        <v>12</v>
      </c>
      <c r="X15">
        <f t="shared" si="0"/>
        <v>0</v>
      </c>
    </row>
    <row r="16" spans="1:24" ht="12.75">
      <c r="A16" t="s">
        <v>13</v>
      </c>
      <c r="V16" s="3">
        <v>450</v>
      </c>
      <c r="W16">
        <v>1</v>
      </c>
      <c r="X16">
        <f t="shared" si="0"/>
        <v>450</v>
      </c>
    </row>
    <row r="17" spans="1:24" ht="12.75">
      <c r="A17" t="s">
        <v>14</v>
      </c>
      <c r="B17">
        <v>1601</v>
      </c>
      <c r="C17" s="2">
        <v>37173</v>
      </c>
      <c r="D17">
        <v>648.89</v>
      </c>
      <c r="E17" s="2">
        <v>37221</v>
      </c>
      <c r="V17">
        <f aca="true" t="shared" si="1" ref="V17:V56">AVERAGE(B17,D17,F17,H17,J17,L17,N17)</f>
        <v>1124.945</v>
      </c>
      <c r="W17">
        <v>1</v>
      </c>
      <c r="X17">
        <f t="shared" si="0"/>
        <v>1124.945</v>
      </c>
    </row>
    <row r="18" spans="1:24" ht="12.75">
      <c r="A18" t="s">
        <v>15</v>
      </c>
      <c r="V18" s="3">
        <v>1400</v>
      </c>
      <c r="W18">
        <v>1</v>
      </c>
      <c r="X18">
        <f t="shared" si="0"/>
        <v>1400</v>
      </c>
    </row>
    <row r="19" spans="1:24" ht="12.75">
      <c r="A19" t="s">
        <v>16</v>
      </c>
      <c r="B19">
        <v>301</v>
      </c>
      <c r="C19" s="1">
        <v>37095</v>
      </c>
      <c r="D19">
        <v>400</v>
      </c>
      <c r="E19" s="1">
        <v>37117</v>
      </c>
      <c r="F19">
        <v>270</v>
      </c>
      <c r="G19" s="2">
        <v>37154</v>
      </c>
      <c r="H19">
        <v>510</v>
      </c>
      <c r="I19" s="2">
        <v>37203</v>
      </c>
      <c r="J19">
        <v>305</v>
      </c>
      <c r="K19" s="2">
        <v>37221</v>
      </c>
      <c r="V19">
        <f t="shared" si="1"/>
        <v>357.2</v>
      </c>
      <c r="X19">
        <f t="shared" si="0"/>
        <v>0</v>
      </c>
    </row>
    <row r="20" spans="1:24" ht="12.75">
      <c r="A20" t="s">
        <v>17</v>
      </c>
      <c r="X20">
        <f t="shared" si="0"/>
        <v>0</v>
      </c>
    </row>
    <row r="21" spans="1:24" ht="12.75">
      <c r="A21" t="s">
        <v>18</v>
      </c>
      <c r="V21" s="3">
        <v>400</v>
      </c>
      <c r="W21">
        <v>1</v>
      </c>
      <c r="X21">
        <f t="shared" si="0"/>
        <v>400</v>
      </c>
    </row>
    <row r="22" spans="1:24" ht="12.75">
      <c r="A22" t="s">
        <v>19</v>
      </c>
      <c r="V22" s="3">
        <v>400</v>
      </c>
      <c r="W22">
        <v>1</v>
      </c>
      <c r="X22">
        <f t="shared" si="0"/>
        <v>400</v>
      </c>
    </row>
    <row r="23" spans="1:24" ht="12.75">
      <c r="A23" t="s">
        <v>20</v>
      </c>
      <c r="V23" s="3">
        <v>450</v>
      </c>
      <c r="W23">
        <v>1</v>
      </c>
      <c r="X23">
        <f t="shared" si="0"/>
        <v>450</v>
      </c>
    </row>
    <row r="24" spans="1:24" ht="12.75">
      <c r="A24" t="s">
        <v>21</v>
      </c>
      <c r="B24" t="s">
        <v>57</v>
      </c>
      <c r="C24" s="2">
        <v>37144</v>
      </c>
      <c r="V24" s="3">
        <v>400</v>
      </c>
      <c r="W24">
        <v>1</v>
      </c>
      <c r="X24">
        <f t="shared" si="0"/>
        <v>400</v>
      </c>
    </row>
    <row r="25" spans="1:24" ht="12.75">
      <c r="A25" t="s">
        <v>22</v>
      </c>
      <c r="B25">
        <v>455</v>
      </c>
      <c r="C25" s="2">
        <v>37196</v>
      </c>
      <c r="V25">
        <f t="shared" si="1"/>
        <v>455</v>
      </c>
      <c r="W25">
        <v>1</v>
      </c>
      <c r="X25">
        <f t="shared" si="0"/>
        <v>455</v>
      </c>
    </row>
    <row r="26" spans="1:24" ht="12.75">
      <c r="A26" t="s">
        <v>23</v>
      </c>
      <c r="B26">
        <v>288.56</v>
      </c>
      <c r="C26" s="1">
        <v>37075</v>
      </c>
      <c r="D26">
        <v>275</v>
      </c>
      <c r="E26" s="1">
        <v>37095</v>
      </c>
      <c r="F26" t="s">
        <v>63</v>
      </c>
      <c r="G26" s="2">
        <v>37165</v>
      </c>
      <c r="H26">
        <v>255</v>
      </c>
      <c r="I26" s="2">
        <v>37185</v>
      </c>
      <c r="V26">
        <f t="shared" si="1"/>
        <v>272.8533333333333</v>
      </c>
      <c r="X26">
        <f t="shared" si="0"/>
        <v>0</v>
      </c>
    </row>
    <row r="27" spans="1:24" ht="12.75">
      <c r="A27" t="s">
        <v>24</v>
      </c>
      <c r="V27" s="3">
        <v>350</v>
      </c>
      <c r="W27">
        <v>1</v>
      </c>
      <c r="X27">
        <f t="shared" si="0"/>
        <v>350</v>
      </c>
    </row>
    <row r="28" spans="1:24" ht="12.75">
      <c r="A28" t="s">
        <v>25</v>
      </c>
      <c r="V28" s="3">
        <v>370</v>
      </c>
      <c r="W28">
        <v>1</v>
      </c>
      <c r="X28">
        <f t="shared" si="0"/>
        <v>370</v>
      </c>
    </row>
    <row r="29" spans="1:24" ht="12.75">
      <c r="A29" t="s">
        <v>26</v>
      </c>
      <c r="B29">
        <v>1275</v>
      </c>
      <c r="C29" s="2">
        <v>37147</v>
      </c>
      <c r="D29">
        <v>916</v>
      </c>
      <c r="E29" s="2">
        <v>37195</v>
      </c>
      <c r="F29">
        <v>810</v>
      </c>
      <c r="G29" s="2">
        <v>37221</v>
      </c>
      <c r="V29">
        <f t="shared" si="1"/>
        <v>1000.3333333333334</v>
      </c>
      <c r="W29">
        <v>1</v>
      </c>
      <c r="X29">
        <f t="shared" si="0"/>
        <v>1000.3333333333334</v>
      </c>
    </row>
    <row r="30" spans="1:24" ht="12.75">
      <c r="A30" t="s">
        <v>27</v>
      </c>
      <c r="B30">
        <v>1275</v>
      </c>
      <c r="C30" s="2">
        <v>37213</v>
      </c>
      <c r="V30">
        <f t="shared" si="1"/>
        <v>1275</v>
      </c>
      <c r="W30">
        <v>1</v>
      </c>
      <c r="X30">
        <f t="shared" si="0"/>
        <v>1275</v>
      </c>
    </row>
    <row r="31" spans="1:24" ht="12.75">
      <c r="A31" t="s">
        <v>28</v>
      </c>
      <c r="B31">
        <v>1610</v>
      </c>
      <c r="C31" s="2">
        <v>37146</v>
      </c>
      <c r="D31" t="s">
        <v>56</v>
      </c>
      <c r="E31" s="2">
        <v>37146</v>
      </c>
      <c r="V31">
        <f t="shared" si="1"/>
        <v>1610</v>
      </c>
      <c r="X31">
        <f t="shared" si="0"/>
        <v>0</v>
      </c>
    </row>
    <row r="32" spans="1:24" ht="12.75">
      <c r="A32" t="s">
        <v>29</v>
      </c>
      <c r="X32">
        <f t="shared" si="0"/>
        <v>0</v>
      </c>
    </row>
    <row r="33" spans="1:24" ht="12.75">
      <c r="A33" t="s">
        <v>30</v>
      </c>
      <c r="X33">
        <f t="shared" si="0"/>
        <v>0</v>
      </c>
    </row>
    <row r="34" spans="1:24" ht="12.75">
      <c r="A34" t="s">
        <v>31</v>
      </c>
      <c r="B34">
        <v>630</v>
      </c>
      <c r="C34" s="1">
        <v>37083</v>
      </c>
      <c r="D34">
        <v>395</v>
      </c>
      <c r="E34" s="2">
        <v>37219</v>
      </c>
      <c r="V34">
        <f t="shared" si="1"/>
        <v>512.5</v>
      </c>
      <c r="X34">
        <f t="shared" si="0"/>
        <v>0</v>
      </c>
    </row>
    <row r="35" spans="1:24" ht="12.75">
      <c r="A35" t="s">
        <v>32</v>
      </c>
      <c r="X35">
        <f t="shared" si="0"/>
        <v>0</v>
      </c>
    </row>
    <row r="36" spans="1:24" ht="12.75">
      <c r="A36" t="s">
        <v>33</v>
      </c>
      <c r="B36">
        <v>635</v>
      </c>
      <c r="C36" s="1">
        <v>37083</v>
      </c>
      <c r="D36">
        <v>841</v>
      </c>
      <c r="E36" s="1">
        <v>37076</v>
      </c>
      <c r="F36">
        <v>504</v>
      </c>
      <c r="G36" s="2">
        <v>37137</v>
      </c>
      <c r="H36">
        <v>550</v>
      </c>
      <c r="I36" s="2">
        <v>37154</v>
      </c>
      <c r="J36">
        <v>700</v>
      </c>
      <c r="K36" s="2">
        <v>37163</v>
      </c>
      <c r="L36">
        <v>700</v>
      </c>
      <c r="M36" s="2">
        <v>37170</v>
      </c>
      <c r="N36">
        <v>560</v>
      </c>
      <c r="O36" s="2">
        <v>37185</v>
      </c>
      <c r="P36">
        <v>519</v>
      </c>
      <c r="Q36" s="2">
        <v>37200</v>
      </c>
      <c r="R36">
        <v>735.75</v>
      </c>
      <c r="S36" s="2">
        <v>37217</v>
      </c>
      <c r="T36">
        <v>500</v>
      </c>
      <c r="U36" s="2">
        <v>37226</v>
      </c>
      <c r="V36">
        <f t="shared" si="1"/>
        <v>641.4285714285714</v>
      </c>
      <c r="X36">
        <f t="shared" si="0"/>
        <v>0</v>
      </c>
    </row>
    <row r="37" spans="1:24" ht="12.75">
      <c r="A37" t="s">
        <v>34</v>
      </c>
      <c r="B37">
        <v>649</v>
      </c>
      <c r="C37" s="1">
        <v>37076</v>
      </c>
      <c r="V37">
        <f t="shared" si="1"/>
        <v>649</v>
      </c>
      <c r="W37">
        <v>1</v>
      </c>
      <c r="X37">
        <f t="shared" si="0"/>
        <v>649</v>
      </c>
    </row>
    <row r="38" spans="1:24" ht="12.75">
      <c r="A38" t="s">
        <v>35</v>
      </c>
      <c r="X38">
        <f t="shared" si="0"/>
        <v>0</v>
      </c>
    </row>
    <row r="39" spans="1:24" ht="12.75">
      <c r="A39" t="s">
        <v>36</v>
      </c>
      <c r="X39">
        <f t="shared" si="0"/>
        <v>0</v>
      </c>
    </row>
    <row r="40" spans="1:24" ht="12.75">
      <c r="A40" t="s">
        <v>37</v>
      </c>
      <c r="X40">
        <f t="shared" si="0"/>
        <v>0</v>
      </c>
    </row>
    <row r="41" spans="1:24" ht="12.75">
      <c r="A41" t="s">
        <v>38</v>
      </c>
      <c r="B41">
        <v>599</v>
      </c>
      <c r="C41" s="1">
        <v>37080</v>
      </c>
      <c r="V41">
        <f t="shared" si="1"/>
        <v>599</v>
      </c>
      <c r="X41">
        <f t="shared" si="0"/>
        <v>0</v>
      </c>
    </row>
    <row r="42" spans="1:24" ht="12.75">
      <c r="A42" t="s">
        <v>39</v>
      </c>
      <c r="X42">
        <f t="shared" si="0"/>
        <v>0</v>
      </c>
    </row>
    <row r="43" spans="1:24" ht="12.75">
      <c r="A43" t="s">
        <v>40</v>
      </c>
      <c r="B43">
        <v>404</v>
      </c>
      <c r="C43" s="2">
        <v>37102</v>
      </c>
      <c r="D43">
        <v>400</v>
      </c>
      <c r="E43" s="1">
        <v>37108</v>
      </c>
      <c r="F43">
        <v>375</v>
      </c>
      <c r="G43" s="2">
        <v>37178</v>
      </c>
      <c r="H43">
        <v>347.42</v>
      </c>
      <c r="I43" s="2">
        <v>37209</v>
      </c>
      <c r="V43">
        <f t="shared" si="1"/>
        <v>381.605</v>
      </c>
      <c r="X43">
        <f t="shared" si="0"/>
        <v>0</v>
      </c>
    </row>
    <row r="44" spans="1:24" ht="12.75">
      <c r="A44" t="s">
        <v>41</v>
      </c>
      <c r="B44">
        <v>395</v>
      </c>
      <c r="C44" s="2">
        <v>37142</v>
      </c>
      <c r="V44">
        <f t="shared" si="1"/>
        <v>395</v>
      </c>
      <c r="W44">
        <v>1</v>
      </c>
      <c r="X44">
        <f t="shared" si="0"/>
        <v>395</v>
      </c>
    </row>
    <row r="45" spans="1:24" ht="12.75">
      <c r="A45" t="s">
        <v>42</v>
      </c>
      <c r="B45">
        <v>172</v>
      </c>
      <c r="C45" s="2">
        <v>37175</v>
      </c>
      <c r="D45">
        <v>255</v>
      </c>
      <c r="E45" s="2">
        <v>37185</v>
      </c>
      <c r="V45">
        <f t="shared" si="1"/>
        <v>213.5</v>
      </c>
      <c r="X45">
        <f t="shared" si="0"/>
        <v>0</v>
      </c>
    </row>
    <row r="46" spans="1:24" ht="12.75">
      <c r="A46" t="s">
        <v>43</v>
      </c>
      <c r="X46">
        <f t="shared" si="0"/>
        <v>0</v>
      </c>
    </row>
    <row r="47" spans="1:24" ht="12.75">
      <c r="A47" t="s">
        <v>44</v>
      </c>
      <c r="B47">
        <v>325</v>
      </c>
      <c r="C47" s="2">
        <v>37137</v>
      </c>
      <c r="D47">
        <v>300</v>
      </c>
      <c r="E47" s="2">
        <v>37185</v>
      </c>
      <c r="F47">
        <v>227.5</v>
      </c>
      <c r="G47" s="2">
        <v>37220</v>
      </c>
      <c r="H47">
        <v>233</v>
      </c>
      <c r="I47" s="2">
        <v>37218</v>
      </c>
      <c r="V47">
        <f t="shared" si="1"/>
        <v>271.375</v>
      </c>
      <c r="X47">
        <f t="shared" si="0"/>
        <v>0</v>
      </c>
    </row>
    <row r="48" spans="1:24" ht="12.75">
      <c r="A48" t="s">
        <v>45</v>
      </c>
      <c r="B48">
        <v>406</v>
      </c>
      <c r="C48" s="1">
        <v>37081</v>
      </c>
      <c r="D48">
        <v>360</v>
      </c>
      <c r="E48" s="1">
        <v>37097</v>
      </c>
      <c r="F48">
        <v>331</v>
      </c>
      <c r="G48" s="1">
        <v>37101</v>
      </c>
      <c r="H48">
        <v>360</v>
      </c>
      <c r="I48" s="2">
        <v>37111</v>
      </c>
      <c r="J48">
        <v>285</v>
      </c>
      <c r="K48" s="2">
        <v>37128</v>
      </c>
      <c r="L48">
        <v>299</v>
      </c>
      <c r="M48" s="2">
        <v>37137</v>
      </c>
      <c r="N48">
        <v>242</v>
      </c>
      <c r="O48" s="2">
        <v>37176</v>
      </c>
      <c r="P48">
        <v>232.5</v>
      </c>
      <c r="Q48" s="2">
        <v>37203</v>
      </c>
      <c r="V48">
        <f t="shared" si="1"/>
        <v>326.14285714285717</v>
      </c>
      <c r="X48">
        <f t="shared" si="0"/>
        <v>0</v>
      </c>
    </row>
    <row r="49" spans="1:24" ht="12.75">
      <c r="A49" t="s">
        <v>46</v>
      </c>
      <c r="B49">
        <v>401</v>
      </c>
      <c r="C49" s="1">
        <v>37108</v>
      </c>
      <c r="D49">
        <v>429.45</v>
      </c>
      <c r="E49" s="1">
        <v>37128</v>
      </c>
      <c r="F49">
        <v>405</v>
      </c>
      <c r="G49" s="2">
        <v>37181</v>
      </c>
      <c r="V49">
        <f t="shared" si="1"/>
        <v>411.81666666666666</v>
      </c>
      <c r="X49">
        <f t="shared" si="0"/>
        <v>0</v>
      </c>
    </row>
    <row r="50" spans="1:24" ht="12.75">
      <c r="A50" t="s">
        <v>47</v>
      </c>
      <c r="B50" t="s">
        <v>55</v>
      </c>
      <c r="C50" s="1">
        <v>37100</v>
      </c>
      <c r="D50" t="s">
        <v>65</v>
      </c>
      <c r="E50" s="2">
        <v>37170</v>
      </c>
      <c r="F50">
        <v>1500</v>
      </c>
      <c r="G50" s="2">
        <v>37174</v>
      </c>
      <c r="H50" t="s">
        <v>67</v>
      </c>
      <c r="I50" s="2">
        <v>37206</v>
      </c>
      <c r="J50">
        <v>1500</v>
      </c>
      <c r="K50" s="2">
        <v>37185</v>
      </c>
      <c r="L50">
        <v>1035</v>
      </c>
      <c r="M50" s="2">
        <v>37201</v>
      </c>
      <c r="N50" t="s">
        <v>69</v>
      </c>
      <c r="O50" s="2">
        <v>37219</v>
      </c>
      <c r="V50">
        <f t="shared" si="1"/>
        <v>1345</v>
      </c>
      <c r="X50">
        <f t="shared" si="0"/>
        <v>0</v>
      </c>
    </row>
    <row r="51" spans="1:24" ht="12.75">
      <c r="A51" t="s">
        <v>48</v>
      </c>
      <c r="X51">
        <f t="shared" si="0"/>
        <v>0</v>
      </c>
    </row>
    <row r="52" spans="1:24" ht="12.75">
      <c r="A52" t="s">
        <v>49</v>
      </c>
      <c r="B52" t="s">
        <v>64</v>
      </c>
      <c r="C52" s="2">
        <v>37167</v>
      </c>
      <c r="D52">
        <v>187</v>
      </c>
      <c r="E52" s="2">
        <v>37179</v>
      </c>
      <c r="F52">
        <v>202</v>
      </c>
      <c r="G52" s="2">
        <v>37176</v>
      </c>
      <c r="H52">
        <v>187.5</v>
      </c>
      <c r="I52" s="2">
        <v>37179</v>
      </c>
      <c r="V52">
        <f t="shared" si="1"/>
        <v>192.16666666666666</v>
      </c>
      <c r="X52">
        <f t="shared" si="0"/>
        <v>0</v>
      </c>
    </row>
    <row r="53" spans="1:24" ht="12.75">
      <c r="A53" t="s">
        <v>50</v>
      </c>
      <c r="B53">
        <v>541</v>
      </c>
      <c r="C53" s="2">
        <v>37212</v>
      </c>
      <c r="V53">
        <f t="shared" si="1"/>
        <v>541</v>
      </c>
      <c r="W53">
        <v>1</v>
      </c>
      <c r="X53">
        <f t="shared" si="0"/>
        <v>541</v>
      </c>
    </row>
    <row r="54" spans="1:24" ht="12.75">
      <c r="A54" t="s">
        <v>51</v>
      </c>
      <c r="B54">
        <v>560</v>
      </c>
      <c r="C54" s="2">
        <v>37143</v>
      </c>
      <c r="V54">
        <f t="shared" si="1"/>
        <v>560</v>
      </c>
      <c r="W54">
        <v>2</v>
      </c>
      <c r="X54">
        <f t="shared" si="0"/>
        <v>1120</v>
      </c>
    </row>
    <row r="55" spans="1:24" ht="12.75">
      <c r="A55" t="s">
        <v>52</v>
      </c>
      <c r="B55">
        <v>1525</v>
      </c>
      <c r="C55" s="2">
        <v>37086</v>
      </c>
      <c r="D55">
        <v>1500</v>
      </c>
      <c r="E55" s="1">
        <v>37095</v>
      </c>
      <c r="G55" s="2"/>
      <c r="V55">
        <f t="shared" si="1"/>
        <v>1512.5</v>
      </c>
      <c r="X55">
        <f t="shared" si="0"/>
        <v>0</v>
      </c>
    </row>
    <row r="56" spans="1:24" ht="12.75">
      <c r="A56" t="s">
        <v>68</v>
      </c>
      <c r="B56">
        <v>265</v>
      </c>
      <c r="C56" s="1">
        <v>37172</v>
      </c>
      <c r="D56">
        <v>255</v>
      </c>
      <c r="E56" s="1">
        <v>37203</v>
      </c>
      <c r="G56" s="2"/>
      <c r="V56">
        <f t="shared" si="1"/>
        <v>260</v>
      </c>
      <c r="X56">
        <f t="shared" si="0"/>
        <v>0</v>
      </c>
    </row>
    <row r="57" ht="12.75">
      <c r="X57">
        <f t="shared" si="0"/>
        <v>0</v>
      </c>
    </row>
    <row r="58" spans="22:24" ht="12.75">
      <c r="V58" s="3"/>
      <c r="X58">
        <f t="shared" si="0"/>
        <v>0</v>
      </c>
    </row>
    <row r="59" spans="1:24" ht="12.75">
      <c r="A59" t="s">
        <v>73</v>
      </c>
      <c r="V59" s="3">
        <v>350</v>
      </c>
      <c r="W59">
        <v>1</v>
      </c>
      <c r="X59">
        <f t="shared" si="0"/>
        <v>350</v>
      </c>
    </row>
    <row r="60" spans="1:24" ht="12.75">
      <c r="A60" t="s">
        <v>74</v>
      </c>
      <c r="V60" s="4">
        <v>222.5</v>
      </c>
      <c r="W60">
        <v>1</v>
      </c>
      <c r="X60">
        <f t="shared" si="0"/>
        <v>222.5</v>
      </c>
    </row>
    <row r="61" spans="1:24" ht="12.75">
      <c r="A61" t="s">
        <v>75</v>
      </c>
      <c r="V61" s="3">
        <v>250</v>
      </c>
      <c r="W61">
        <v>1</v>
      </c>
      <c r="X61">
        <f t="shared" si="0"/>
        <v>250</v>
      </c>
    </row>
    <row r="62" spans="1:24" ht="12.75">
      <c r="A62" t="s">
        <v>76</v>
      </c>
      <c r="V62" s="4">
        <v>227.5</v>
      </c>
      <c r="W62">
        <v>1</v>
      </c>
      <c r="X62">
        <f t="shared" si="0"/>
        <v>227.5</v>
      </c>
    </row>
    <row r="63" spans="1:24" ht="12.75">
      <c r="A63" t="s">
        <v>77</v>
      </c>
      <c r="V63" s="3">
        <v>200</v>
      </c>
      <c r="W63">
        <v>1</v>
      </c>
      <c r="X63">
        <f t="shared" si="0"/>
        <v>200</v>
      </c>
    </row>
    <row r="64" spans="1:24" ht="12.75">
      <c r="A64" t="s">
        <v>78</v>
      </c>
      <c r="V64" s="3">
        <v>200</v>
      </c>
      <c r="W64">
        <v>2</v>
      </c>
      <c r="X64">
        <f t="shared" si="0"/>
        <v>400</v>
      </c>
    </row>
    <row r="65" spans="1:24" ht="12.75">
      <c r="A65" t="s">
        <v>79</v>
      </c>
      <c r="V65" s="3">
        <v>200</v>
      </c>
      <c r="W65">
        <v>2</v>
      </c>
      <c r="X65">
        <f t="shared" si="0"/>
        <v>400</v>
      </c>
    </row>
    <row r="66" spans="1:24" ht="12.75">
      <c r="A66" t="s">
        <v>80</v>
      </c>
      <c r="V66" s="3">
        <v>200</v>
      </c>
      <c r="W66">
        <v>2</v>
      </c>
      <c r="X66">
        <f t="shared" si="0"/>
        <v>400</v>
      </c>
    </row>
    <row r="67" spans="1:24" ht="12.75">
      <c r="A67" t="s">
        <v>81</v>
      </c>
      <c r="V67" s="3">
        <v>200</v>
      </c>
      <c r="W67">
        <v>1</v>
      </c>
      <c r="X67">
        <f t="shared" si="0"/>
        <v>200</v>
      </c>
    </row>
    <row r="68" spans="1:24" ht="12.75">
      <c r="A68" t="s">
        <v>82</v>
      </c>
      <c r="V68" s="3">
        <v>200</v>
      </c>
      <c r="W68">
        <v>1</v>
      </c>
      <c r="X68">
        <f>V68*W68</f>
        <v>200</v>
      </c>
    </row>
    <row r="69" spans="1:24" ht="12.75">
      <c r="A69" t="s">
        <v>83</v>
      </c>
      <c r="V69" s="3">
        <v>200</v>
      </c>
      <c r="W69">
        <v>1</v>
      </c>
      <c r="X69">
        <f>V69*W69</f>
        <v>200</v>
      </c>
    </row>
    <row r="70" spans="1:24" ht="12.75">
      <c r="A70" t="s">
        <v>84</v>
      </c>
      <c r="V70" s="3">
        <v>200</v>
      </c>
      <c r="W70">
        <v>1</v>
      </c>
      <c r="X70">
        <f>V70*W70</f>
        <v>200</v>
      </c>
    </row>
    <row r="71" spans="1:24" ht="12.75">
      <c r="A71" t="s">
        <v>85</v>
      </c>
      <c r="V71" s="3">
        <v>200</v>
      </c>
      <c r="W71">
        <v>1</v>
      </c>
      <c r="X71">
        <f>V71*W71</f>
        <v>200</v>
      </c>
    </row>
    <row r="73" spans="23:24" ht="23.25">
      <c r="W73" s="5" t="s">
        <v>88</v>
      </c>
      <c r="X73" s="6">
        <f>SUM(X3:X71)</f>
        <v>19787.533333333333</v>
      </c>
    </row>
  </sheetData>
  <mergeCells count="1">
    <mergeCell ref="B1:I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Systems/Loral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ssluser</dc:creator>
  <cp:keywords/>
  <dc:description/>
  <cp:lastModifiedBy>ssluser</cp:lastModifiedBy>
  <dcterms:created xsi:type="dcterms:W3CDTF">2001-07-13T21:40:10Z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