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3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<sst xmlns="http://schemas.openxmlformats.org/spreadsheetml/2006/main" count="162" uniqueCount="158">
  <si>
    <t>Cam Gear</t>
  </si>
  <si>
    <t>Crank Gear</t>
  </si>
  <si>
    <t>In Valve</t>
  </si>
  <si>
    <t>Ex Valve</t>
  </si>
  <si>
    <t>Cyl Head OEM</t>
  </si>
  <si>
    <t>Gasket Set OEM</t>
  </si>
  <si>
    <t>Heater Hose Long</t>
  </si>
  <si>
    <t>Heater Hose Short</t>
  </si>
  <si>
    <t>Sub tot</t>
  </si>
  <si>
    <t>Timing Kit</t>
  </si>
  <si>
    <t>Total</t>
  </si>
  <si>
    <t>Non OEM Cyl Head</t>
  </si>
  <si>
    <t>Valve Adj Screws</t>
  </si>
  <si>
    <t>OEM  Head &amp; Timing Non OEM Valves</t>
  </si>
  <si>
    <t>Rear Seal</t>
  </si>
  <si>
    <t>P/N</t>
  </si>
  <si>
    <t>13561-25010</t>
  </si>
  <si>
    <t>13506-35030</t>
  </si>
  <si>
    <t>90913-05019</t>
  </si>
  <si>
    <t>11115-35040</t>
  </si>
  <si>
    <t>13711-35010</t>
  </si>
  <si>
    <t>13715-35020</t>
  </si>
  <si>
    <t>04111-35160</t>
  </si>
  <si>
    <t>Head Bolts OEM</t>
  </si>
  <si>
    <t>90105-12092</t>
  </si>
  <si>
    <t>87245-89163</t>
  </si>
  <si>
    <t>90311-80010</t>
  </si>
  <si>
    <t>90916-03070</t>
  </si>
  <si>
    <t>16341-35010</t>
  </si>
  <si>
    <t>90916-03078</t>
  </si>
  <si>
    <t>11101-35060</t>
  </si>
  <si>
    <t>13523-35020</t>
  </si>
  <si>
    <t>13562-35020</t>
  </si>
  <si>
    <t>13521-75010</t>
  </si>
  <si>
    <t>13540-35011</t>
  </si>
  <si>
    <t>87245-89146</t>
  </si>
  <si>
    <t>conicelli</t>
  </si>
  <si>
    <t>toyotaparts.com</t>
  </si>
  <si>
    <t>Timing Kit Restock charge</t>
  </si>
  <si>
    <t>17173-35120</t>
  </si>
  <si>
    <t>17177-35050</t>
  </si>
  <si>
    <t>17176-35020</t>
  </si>
  <si>
    <t>Catalitic Conv Fr Gasket</t>
  </si>
  <si>
    <t>Catalitic Conv Re Gasket</t>
  </si>
  <si>
    <t>90917-06042</t>
  </si>
  <si>
    <t>90917-06045</t>
  </si>
  <si>
    <t>90917-06038</t>
  </si>
  <si>
    <t>Part</t>
  </si>
  <si>
    <t>11329-35020</t>
  </si>
  <si>
    <t>11328-35030</t>
  </si>
  <si>
    <t>13511-38011</t>
  </si>
  <si>
    <t>13912-35010</t>
  </si>
  <si>
    <t>13911-35010</t>
  </si>
  <si>
    <t>Rocker Arm</t>
  </si>
  <si>
    <t>13801-35010</t>
  </si>
  <si>
    <t>90560-10019</t>
  </si>
  <si>
    <t>Fuel inlet washer 1</t>
  </si>
  <si>
    <t>Fuel inlet washer 2</t>
  </si>
  <si>
    <t>90430-14002</t>
  </si>
  <si>
    <t>90430-17002</t>
  </si>
  <si>
    <t>Injector O-ring Set</t>
  </si>
  <si>
    <t>Injsulator</t>
  </si>
  <si>
    <t>o-ring</t>
  </si>
  <si>
    <t>Grommet</t>
  </si>
  <si>
    <t>23291-41010</t>
  </si>
  <si>
    <t>90301-07001</t>
  </si>
  <si>
    <t>90480-13005</t>
  </si>
  <si>
    <t>96711-24017</t>
  </si>
  <si>
    <t>Steering Column Cover Screw</t>
  </si>
  <si>
    <t>90164-50048</t>
  </si>
  <si>
    <t>91619-61250</t>
  </si>
  <si>
    <t>Cold Start Injector Flange Gasket</t>
  </si>
  <si>
    <t>90430-08005</t>
  </si>
  <si>
    <t>90430-08007</t>
  </si>
  <si>
    <t>23293-35010</t>
  </si>
  <si>
    <t>Rocker Shaft 2</t>
  </si>
  <si>
    <t>Rocker Shaft 1</t>
  </si>
  <si>
    <t>90913-02053</t>
  </si>
  <si>
    <t>Intake Manifold Stud</t>
  </si>
  <si>
    <t>90116-08172</t>
  </si>
  <si>
    <t>PCV Grommet</t>
  </si>
  <si>
    <t>90480-18180</t>
  </si>
  <si>
    <t>Exhaust, Intake manifold surfacing</t>
  </si>
  <si>
    <t>Starter Rebuild Kit</t>
  </si>
  <si>
    <t>28226-72010</t>
  </si>
  <si>
    <t>22R Sticker</t>
  </si>
  <si>
    <t>O2 Sensor</t>
  </si>
  <si>
    <t>Sparkplugs</t>
  </si>
  <si>
    <t>O2 Sensor Nuts</t>
  </si>
  <si>
    <t>60A Fuse</t>
  </si>
  <si>
    <t>90982-08190</t>
  </si>
  <si>
    <t>89465-19265</t>
  </si>
  <si>
    <t>90179-08059</t>
  </si>
  <si>
    <t>11291-35040</t>
  </si>
  <si>
    <t>90919-01064</t>
  </si>
  <si>
    <t>33030-35470</t>
  </si>
  <si>
    <t>Battery Cable</t>
  </si>
  <si>
    <t>90982-02260</t>
  </si>
  <si>
    <t>90099-10091</t>
  </si>
  <si>
    <t>Water Pump</t>
  </si>
  <si>
    <t>16100-39346</t>
  </si>
  <si>
    <t>From Applied Technologies I ordered -Power Steering bearing: SKF# 6204 2RSJEM -A/C Idler: SKF# 6203 2RSJEM</t>
  </si>
  <si>
    <t>Alternator pulley bearing (May be wrong)</t>
  </si>
  <si>
    <t>13561-38010</t>
  </si>
  <si>
    <t>Distributor cover</t>
  </si>
  <si>
    <t>19114-35011</t>
  </si>
  <si>
    <t>Ignition Coil cover</t>
  </si>
  <si>
    <t>19519-28020</t>
  </si>
  <si>
    <t>Mud flap screw insert</t>
  </si>
  <si>
    <t>90189-06027</t>
  </si>
  <si>
    <t>Windshield clip hook</t>
  </si>
  <si>
    <t>75548-89103</t>
  </si>
  <si>
    <t>75548-89101</t>
  </si>
  <si>
    <t>Pad</t>
  </si>
  <si>
    <t>Machine Shop Assembly Valves and Clean Valve Cover</t>
  </si>
  <si>
    <t>Using ALL OEM Parts</t>
  </si>
  <si>
    <t>Quantity</t>
  </si>
  <si>
    <t>Price Ea.</t>
  </si>
  <si>
    <t>81-82 21R Steel Backed Guide</t>
  </si>
  <si>
    <t>Plastic Guide Right Side</t>
  </si>
  <si>
    <t>22R Guide 13561-25010 (Wrong Part!)</t>
  </si>
  <si>
    <t>OEM Chain</t>
  </si>
  <si>
    <t>OEM Tensioner</t>
  </si>
  <si>
    <t>Cyl Head Engnbldr.com</t>
  </si>
  <si>
    <t>Inlet Valve LCEngineering</t>
  </si>
  <si>
    <t>Ex Valve LCEngineering</t>
  </si>
  <si>
    <t>Gasket Set Engnbldr.com</t>
  </si>
  <si>
    <t>OEM Head Gask</t>
  </si>
  <si>
    <t>OEM Exh Manifold Gask</t>
  </si>
  <si>
    <t>OEM Intake Manifold Gask</t>
  </si>
  <si>
    <t>OEM Intake Manifold Joint Gasket</t>
  </si>
  <si>
    <t xml:space="preserve">Timing Cover Left Gasket </t>
  </si>
  <si>
    <t>Timing Cover Right Gasket</t>
  </si>
  <si>
    <t>Exhaust Downpipe Gasket</t>
  </si>
  <si>
    <t>Bottom Gasket Set Engnbldr.com</t>
  </si>
  <si>
    <t>Head Bolts Set engnbldr.com</t>
  </si>
  <si>
    <t>Clutch Plate AISIN</t>
  </si>
  <si>
    <t>OEM Clutch Disk</t>
  </si>
  <si>
    <t>OEM Clutch Bearing</t>
  </si>
  <si>
    <t>OEM Engine Short Block</t>
  </si>
  <si>
    <t>2Stage Thermostat 9091603070</t>
  </si>
  <si>
    <t>Thermostat Gasket 1634135010</t>
  </si>
  <si>
    <t>Normal 1 Stage Therm 9091603078</t>
  </si>
  <si>
    <t>Oil Pump AISIN</t>
  </si>
  <si>
    <t>OEM Camshaft</t>
  </si>
  <si>
    <t>Topline Camshaft engnbldr.com</t>
  </si>
  <si>
    <t>Eng Mount Spacer (Lost during removal)</t>
  </si>
  <si>
    <t>Eng Rear Mount Bolt (Damaged)</t>
  </si>
  <si>
    <t>Cold Start Injector Round Brass Gasket</t>
  </si>
  <si>
    <t>Cold Start Injector Square Brass Gasket</t>
  </si>
  <si>
    <t>Heater  Pipe O-ring (Middle of Intake Manifold)</t>
  </si>
  <si>
    <t>Valve Stem Seal (Included with cyl head)</t>
  </si>
  <si>
    <t>Transmission Assembly (Future Reference)</t>
  </si>
  <si>
    <t>Both OEM and aftermarket parts are shown. Parts with quantity of 0 were not used for rebuild, and for reference only.</t>
  </si>
  <si>
    <t>Rocker Arm Dry Lube at hpcoatings.com</t>
  </si>
  <si>
    <t>Engine Mount Bolts and emery Paper</t>
  </si>
  <si>
    <t>Various Coolant Hose</t>
  </si>
  <si>
    <t>Coolent Hose Part Numbers (Total of 9 Heater Hoses)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</si>
</sst>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4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371475</xdr:colOff>
      <xdr:row>6</xdr:row>
      <xdr:rowOff>152400</xdr:rowOff>
    </xdr:from>
    <xdr:to>
      <xdr:col>24</xdr:col>
      <xdr:colOff>85725</xdr:colOff>
      <xdr:row>26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647825"/>
          <a:ext cx="39814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25</xdr:col>
      <xdr:colOff>19050</xdr:colOff>
      <xdr:row>48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5219700"/>
          <a:ext cx="42862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25</xdr:col>
      <xdr:colOff>466725</xdr:colOff>
      <xdr:row>70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8782050"/>
          <a:ext cx="473392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3"/>
  <sheetViews>
    <sheetView tabSelected="1" zoomScale="75" zoomScaleNormal="75" workbookViewId="0" topLeftCell="A1">
      <pane ySplit="1530" topLeftCell="BM4" activePane="bottomLeft" state="split"/>
      <selection pane="topLeft" activeCell="A2" sqref="A2"/>
      <selection pane="bottomLeft" activeCell="R6" sqref="R6"/>
    </sheetView>
  </sheetViews>
  <sheetFormatPr defaultColWidth="9.140625" defaultRowHeight="12.75"/>
  <cols>
    <col min="1" max="1" width="33.8515625" style="0" customWidth="1"/>
    <col min="2" max="2" width="17.421875" style="0" customWidth="1"/>
    <col min="4" max="5" width="0" style="0" hidden="1" customWidth="1"/>
    <col min="6" max="6" width="12.8515625" style="0" hidden="1" customWidth="1"/>
    <col min="7" max="7" width="0" style="0" hidden="1" customWidth="1"/>
    <col min="8" max="8" width="12.57421875" style="0" customWidth="1"/>
    <col min="10" max="10" width="11.421875" style="0" hidden="1" customWidth="1"/>
    <col min="11" max="14" width="0" style="0" hidden="1" customWidth="1"/>
  </cols>
  <sheetData>
    <row r="2" ht="18">
      <c r="A2" s="7" t="s">
        <v>153</v>
      </c>
    </row>
    <row r="3" spans="1:14" s="1" customFormat="1" ht="38.25">
      <c r="A3" s="1" t="s">
        <v>47</v>
      </c>
      <c r="B3" s="1" t="s">
        <v>15</v>
      </c>
      <c r="C3" s="1" t="s">
        <v>117</v>
      </c>
      <c r="D3" s="1" t="s">
        <v>115</v>
      </c>
      <c r="E3" s="1" t="s">
        <v>8</v>
      </c>
      <c r="F3" s="1" t="s">
        <v>13</v>
      </c>
      <c r="G3" s="1" t="s">
        <v>8</v>
      </c>
      <c r="H3" s="1" t="s">
        <v>116</v>
      </c>
      <c r="I3" s="1" t="s">
        <v>8</v>
      </c>
      <c r="J3" s="1" t="s">
        <v>11</v>
      </c>
      <c r="K3" s="1" t="s">
        <v>8</v>
      </c>
      <c r="M3" s="1" t="s">
        <v>36</v>
      </c>
      <c r="N3" s="1" t="s">
        <v>37</v>
      </c>
    </row>
    <row r="4" spans="1:11" ht="12.75">
      <c r="A4" t="s">
        <v>9</v>
      </c>
      <c r="C4">
        <f>65+8</f>
        <v>73</v>
      </c>
      <c r="D4">
        <v>0</v>
      </c>
      <c r="E4">
        <f aca="true" t="shared" si="0" ref="E4:E49">$C4*D4</f>
        <v>0</v>
      </c>
      <c r="F4">
        <v>0</v>
      </c>
      <c r="G4">
        <f aca="true" t="shared" si="1" ref="G4:G9">$C4*F4</f>
        <v>0</v>
      </c>
      <c r="H4">
        <v>1</v>
      </c>
      <c r="I4">
        <f aca="true" t="shared" si="2" ref="I4:I70">$C4*H4</f>
        <v>73</v>
      </c>
      <c r="J4">
        <v>1</v>
      </c>
      <c r="K4">
        <f>$C4*J4</f>
        <v>73</v>
      </c>
    </row>
    <row r="5" spans="1:18" ht="23.25">
      <c r="A5" t="s">
        <v>0</v>
      </c>
      <c r="B5" t="s">
        <v>31</v>
      </c>
      <c r="C5">
        <v>19.55</v>
      </c>
      <c r="D5">
        <v>1</v>
      </c>
      <c r="E5">
        <f t="shared" si="0"/>
        <v>19.55</v>
      </c>
      <c r="F5">
        <v>1</v>
      </c>
      <c r="G5">
        <f t="shared" si="1"/>
        <v>19.55</v>
      </c>
      <c r="H5">
        <v>0</v>
      </c>
      <c r="I5">
        <f t="shared" si="2"/>
        <v>0</v>
      </c>
      <c r="J5">
        <v>0</v>
      </c>
      <c r="K5">
        <f>$C5*J5</f>
        <v>0</v>
      </c>
      <c r="M5">
        <v>19.06</v>
      </c>
      <c r="N5">
        <v>19.55</v>
      </c>
      <c r="R5" s="8" t="s">
        <v>157</v>
      </c>
    </row>
    <row r="6" spans="1:14" ht="12.75">
      <c r="A6" t="s">
        <v>1</v>
      </c>
      <c r="B6" t="s">
        <v>33</v>
      </c>
      <c r="C6">
        <v>35.87</v>
      </c>
      <c r="D6">
        <v>1</v>
      </c>
      <c r="E6">
        <f t="shared" si="0"/>
        <v>35.87</v>
      </c>
      <c r="F6">
        <v>1</v>
      </c>
      <c r="G6">
        <f t="shared" si="1"/>
        <v>35.87</v>
      </c>
      <c r="H6">
        <v>0</v>
      </c>
      <c r="I6">
        <f t="shared" si="2"/>
        <v>0</v>
      </c>
      <c r="J6">
        <v>0</v>
      </c>
      <c r="K6">
        <f>$C6*J6</f>
        <v>0</v>
      </c>
      <c r="M6">
        <v>34.98</v>
      </c>
      <c r="N6">
        <v>35.87</v>
      </c>
    </row>
    <row r="7" spans="1:14" ht="12.75">
      <c r="A7" t="s">
        <v>119</v>
      </c>
      <c r="B7" t="s">
        <v>32</v>
      </c>
      <c r="C7">
        <v>12.66</v>
      </c>
      <c r="D7">
        <v>1</v>
      </c>
      <c r="E7">
        <f t="shared" si="0"/>
        <v>12.66</v>
      </c>
      <c r="F7">
        <v>1</v>
      </c>
      <c r="G7">
        <f t="shared" si="1"/>
        <v>12.66</v>
      </c>
      <c r="H7">
        <v>0</v>
      </c>
      <c r="I7">
        <f t="shared" si="2"/>
        <v>0</v>
      </c>
      <c r="J7">
        <v>0</v>
      </c>
      <c r="K7">
        <f>$C7*J7</f>
        <v>0</v>
      </c>
      <c r="M7">
        <v>12.66</v>
      </c>
      <c r="N7">
        <v>12.66</v>
      </c>
    </row>
    <row r="8" spans="1:14" ht="12.75">
      <c r="A8" t="s">
        <v>118</v>
      </c>
      <c r="B8" t="s">
        <v>103</v>
      </c>
      <c r="C8">
        <v>48.3</v>
      </c>
      <c r="D8">
        <v>1</v>
      </c>
      <c r="E8">
        <f t="shared" si="0"/>
        <v>48.3</v>
      </c>
      <c r="F8">
        <v>1</v>
      </c>
      <c r="G8">
        <f t="shared" si="1"/>
        <v>48.3</v>
      </c>
      <c r="H8">
        <v>1</v>
      </c>
      <c r="I8">
        <f t="shared" si="2"/>
        <v>48.3</v>
      </c>
      <c r="J8">
        <v>0</v>
      </c>
      <c r="K8">
        <f>$C8*J8</f>
        <v>0</v>
      </c>
      <c r="M8">
        <v>17.29</v>
      </c>
      <c r="N8">
        <v>17.74</v>
      </c>
    </row>
    <row r="9" spans="1:14" ht="12.75">
      <c r="A9" t="s">
        <v>120</v>
      </c>
      <c r="B9" t="s">
        <v>16</v>
      </c>
      <c r="C9">
        <v>19.93</v>
      </c>
      <c r="D9">
        <v>1</v>
      </c>
      <c r="E9">
        <f t="shared" si="0"/>
        <v>19.93</v>
      </c>
      <c r="F9">
        <v>1</v>
      </c>
      <c r="G9">
        <f t="shared" si="1"/>
        <v>19.93</v>
      </c>
      <c r="H9">
        <v>0</v>
      </c>
      <c r="I9">
        <f t="shared" si="2"/>
        <v>0</v>
      </c>
      <c r="M9">
        <v>19.43</v>
      </c>
      <c r="N9">
        <v>19.93</v>
      </c>
    </row>
    <row r="10" spans="1:14" ht="12.75">
      <c r="A10" t="s">
        <v>121</v>
      </c>
      <c r="B10" t="s">
        <v>17</v>
      </c>
      <c r="C10">
        <v>102.03</v>
      </c>
      <c r="D10">
        <v>1</v>
      </c>
      <c r="E10">
        <f t="shared" si="0"/>
        <v>102.03</v>
      </c>
      <c r="F10">
        <v>1</v>
      </c>
      <c r="G10">
        <f aca="true" t="shared" si="3" ref="G10:G46">$C10*F10</f>
        <v>102.03</v>
      </c>
      <c r="H10">
        <v>0</v>
      </c>
      <c r="I10">
        <f t="shared" si="2"/>
        <v>0</v>
      </c>
      <c r="J10">
        <v>0</v>
      </c>
      <c r="K10">
        <f aca="true" t="shared" si="4" ref="K10:K46">$C10*J10</f>
        <v>0</v>
      </c>
      <c r="M10">
        <v>99.48</v>
      </c>
      <c r="N10">
        <v>102.03</v>
      </c>
    </row>
    <row r="11" spans="1:14" ht="12.75">
      <c r="A11" t="s">
        <v>122</v>
      </c>
      <c r="B11" t="s">
        <v>34</v>
      </c>
      <c r="C11">
        <v>44.83</v>
      </c>
      <c r="D11">
        <v>1</v>
      </c>
      <c r="E11">
        <f t="shared" si="0"/>
        <v>44.83</v>
      </c>
      <c r="F11">
        <v>1</v>
      </c>
      <c r="G11">
        <f t="shared" si="3"/>
        <v>44.83</v>
      </c>
      <c r="H11">
        <v>1</v>
      </c>
      <c r="I11">
        <f t="shared" si="2"/>
        <v>44.83</v>
      </c>
      <c r="J11">
        <v>0</v>
      </c>
      <c r="K11">
        <f t="shared" si="4"/>
        <v>0</v>
      </c>
      <c r="M11">
        <v>43.71</v>
      </c>
      <c r="N11">
        <v>44.83</v>
      </c>
    </row>
    <row r="12" spans="1:11" ht="12.75">
      <c r="A12" t="s">
        <v>38</v>
      </c>
      <c r="C12">
        <v>13</v>
      </c>
      <c r="D12">
        <v>1</v>
      </c>
      <c r="E12">
        <f t="shared" si="0"/>
        <v>13</v>
      </c>
      <c r="F12">
        <v>1</v>
      </c>
      <c r="G12">
        <f t="shared" si="3"/>
        <v>13</v>
      </c>
      <c r="H12">
        <v>1</v>
      </c>
      <c r="I12">
        <f t="shared" si="2"/>
        <v>13</v>
      </c>
      <c r="J12">
        <v>0</v>
      </c>
      <c r="K12">
        <f t="shared" si="4"/>
        <v>0</v>
      </c>
    </row>
    <row r="13" spans="1:14" ht="12.75">
      <c r="A13" t="s">
        <v>4</v>
      </c>
      <c r="B13" t="s">
        <v>30</v>
      </c>
      <c r="C13">
        <v>472.73</v>
      </c>
      <c r="D13">
        <v>1</v>
      </c>
      <c r="E13">
        <f t="shared" si="0"/>
        <v>472.73</v>
      </c>
      <c r="F13">
        <v>1</v>
      </c>
      <c r="G13">
        <f t="shared" si="3"/>
        <v>472.73</v>
      </c>
      <c r="H13">
        <v>1</v>
      </c>
      <c r="I13">
        <f t="shared" si="2"/>
        <v>472.73</v>
      </c>
      <c r="J13">
        <v>0</v>
      </c>
      <c r="K13">
        <f t="shared" si="4"/>
        <v>0</v>
      </c>
      <c r="M13">
        <v>460.91</v>
      </c>
      <c r="N13">
        <v>472.73</v>
      </c>
    </row>
    <row r="14" spans="1:14" ht="12.75">
      <c r="A14" t="s">
        <v>123</v>
      </c>
      <c r="C14">
        <v>380</v>
      </c>
      <c r="D14">
        <v>0</v>
      </c>
      <c r="E14">
        <f t="shared" si="0"/>
        <v>0</v>
      </c>
      <c r="F14">
        <v>0</v>
      </c>
      <c r="G14">
        <f t="shared" si="3"/>
        <v>0</v>
      </c>
      <c r="H14">
        <v>0</v>
      </c>
      <c r="I14">
        <f t="shared" si="2"/>
        <v>0</v>
      </c>
      <c r="J14">
        <v>1</v>
      </c>
      <c r="K14">
        <f t="shared" si="4"/>
        <v>380</v>
      </c>
      <c r="M14">
        <v>380</v>
      </c>
      <c r="N14">
        <v>380</v>
      </c>
    </row>
    <row r="15" spans="1:14" ht="12.75">
      <c r="A15" t="s">
        <v>12</v>
      </c>
      <c r="B15" t="s">
        <v>18</v>
      </c>
      <c r="C15">
        <v>2.68</v>
      </c>
      <c r="D15">
        <v>8</v>
      </c>
      <c r="E15">
        <f t="shared" si="0"/>
        <v>21.44</v>
      </c>
      <c r="F15">
        <v>8</v>
      </c>
      <c r="G15">
        <f t="shared" si="3"/>
        <v>21.44</v>
      </c>
      <c r="H15">
        <v>8</v>
      </c>
      <c r="I15">
        <f t="shared" si="2"/>
        <v>21.44</v>
      </c>
      <c r="J15">
        <v>8</v>
      </c>
      <c r="K15">
        <f t="shared" si="4"/>
        <v>21.44</v>
      </c>
      <c r="M15">
        <v>2.61</v>
      </c>
      <c r="N15">
        <v>2.68</v>
      </c>
    </row>
    <row r="16" spans="1:14" ht="12.75">
      <c r="A16" t="s">
        <v>2</v>
      </c>
      <c r="B16" t="s">
        <v>20</v>
      </c>
      <c r="C16">
        <v>16.62</v>
      </c>
      <c r="D16">
        <v>4</v>
      </c>
      <c r="E16">
        <f t="shared" si="0"/>
        <v>66.48</v>
      </c>
      <c r="F16">
        <v>0</v>
      </c>
      <c r="G16">
        <f t="shared" si="3"/>
        <v>0</v>
      </c>
      <c r="H16">
        <v>0</v>
      </c>
      <c r="I16">
        <f t="shared" si="2"/>
        <v>0</v>
      </c>
      <c r="J16">
        <v>0</v>
      </c>
      <c r="K16">
        <f t="shared" si="4"/>
        <v>0</v>
      </c>
      <c r="M16">
        <v>16.2</v>
      </c>
      <c r="N16">
        <v>16.62</v>
      </c>
    </row>
    <row r="17" spans="1:14" ht="12.75">
      <c r="A17" t="s">
        <v>3</v>
      </c>
      <c r="B17" t="s">
        <v>21</v>
      </c>
      <c r="C17">
        <v>19.47</v>
      </c>
      <c r="D17">
        <v>4</v>
      </c>
      <c r="E17">
        <f t="shared" si="0"/>
        <v>77.88</v>
      </c>
      <c r="F17">
        <v>0</v>
      </c>
      <c r="G17">
        <f t="shared" si="3"/>
        <v>0</v>
      </c>
      <c r="H17">
        <v>0</v>
      </c>
      <c r="I17">
        <f t="shared" si="2"/>
        <v>0</v>
      </c>
      <c r="J17">
        <v>0</v>
      </c>
      <c r="K17">
        <f t="shared" si="4"/>
        <v>0</v>
      </c>
      <c r="M17">
        <v>18.99</v>
      </c>
      <c r="N17">
        <v>19.47</v>
      </c>
    </row>
    <row r="18" spans="1:11" ht="12.75">
      <c r="A18" t="s">
        <v>124</v>
      </c>
      <c r="C18">
        <v>4</v>
      </c>
      <c r="E18">
        <f t="shared" si="0"/>
        <v>0</v>
      </c>
      <c r="F18">
        <v>4</v>
      </c>
      <c r="G18">
        <f t="shared" si="3"/>
        <v>16</v>
      </c>
      <c r="H18">
        <v>4</v>
      </c>
      <c r="I18">
        <f t="shared" si="2"/>
        <v>16</v>
      </c>
      <c r="J18">
        <v>0</v>
      </c>
      <c r="K18">
        <f t="shared" si="4"/>
        <v>0</v>
      </c>
    </row>
    <row r="19" spans="1:11" ht="12.75">
      <c r="A19" t="s">
        <v>125</v>
      </c>
      <c r="C19">
        <v>5</v>
      </c>
      <c r="E19">
        <f t="shared" si="0"/>
        <v>0</v>
      </c>
      <c r="F19">
        <v>4</v>
      </c>
      <c r="G19">
        <f t="shared" si="3"/>
        <v>20</v>
      </c>
      <c r="H19">
        <v>4</v>
      </c>
      <c r="I19">
        <f t="shared" si="2"/>
        <v>20</v>
      </c>
      <c r="J19">
        <v>0</v>
      </c>
      <c r="K19">
        <f t="shared" si="4"/>
        <v>0</v>
      </c>
    </row>
    <row r="20" spans="1:14" ht="12.75">
      <c r="A20" t="s">
        <v>5</v>
      </c>
      <c r="B20" t="s">
        <v>22</v>
      </c>
      <c r="C20">
        <v>63.46</v>
      </c>
      <c r="D20">
        <v>1</v>
      </c>
      <c r="E20">
        <f t="shared" si="0"/>
        <v>63.46</v>
      </c>
      <c r="F20">
        <v>0</v>
      </c>
      <c r="G20">
        <f t="shared" si="3"/>
        <v>0</v>
      </c>
      <c r="H20">
        <v>0</v>
      </c>
      <c r="I20">
        <f t="shared" si="2"/>
        <v>0</v>
      </c>
      <c r="J20">
        <v>0</v>
      </c>
      <c r="K20">
        <f t="shared" si="4"/>
        <v>0</v>
      </c>
      <c r="M20">
        <v>61.87</v>
      </c>
      <c r="N20">
        <v>63.46</v>
      </c>
    </row>
    <row r="21" spans="1:11" ht="12.75">
      <c r="A21" t="s">
        <v>126</v>
      </c>
      <c r="C21">
        <v>30</v>
      </c>
      <c r="D21">
        <v>0</v>
      </c>
      <c r="E21">
        <f t="shared" si="0"/>
        <v>0</v>
      </c>
      <c r="F21">
        <v>1</v>
      </c>
      <c r="G21">
        <f t="shared" si="3"/>
        <v>30</v>
      </c>
      <c r="H21">
        <v>1</v>
      </c>
      <c r="I21">
        <f t="shared" si="2"/>
        <v>30</v>
      </c>
      <c r="J21">
        <v>1</v>
      </c>
      <c r="K21">
        <f t="shared" si="4"/>
        <v>30</v>
      </c>
    </row>
    <row r="22" spans="1:14" ht="12.75">
      <c r="A22" t="s">
        <v>127</v>
      </c>
      <c r="B22" t="s">
        <v>19</v>
      </c>
      <c r="C22">
        <v>29.1</v>
      </c>
      <c r="D22">
        <v>0</v>
      </c>
      <c r="E22">
        <f t="shared" si="0"/>
        <v>0</v>
      </c>
      <c r="F22">
        <v>1</v>
      </c>
      <c r="G22">
        <f t="shared" si="3"/>
        <v>29.1</v>
      </c>
      <c r="H22">
        <v>1</v>
      </c>
      <c r="I22">
        <f t="shared" si="2"/>
        <v>29.1</v>
      </c>
      <c r="J22">
        <v>0</v>
      </c>
      <c r="K22">
        <f t="shared" si="4"/>
        <v>0</v>
      </c>
      <c r="M22">
        <v>28.37</v>
      </c>
      <c r="N22">
        <v>29.1</v>
      </c>
    </row>
    <row r="23" spans="1:11" ht="12.75">
      <c r="A23" t="s">
        <v>128</v>
      </c>
      <c r="B23" t="s">
        <v>39</v>
      </c>
      <c r="C23">
        <v>30.05</v>
      </c>
      <c r="D23">
        <v>1</v>
      </c>
      <c r="E23">
        <f t="shared" si="0"/>
        <v>30.05</v>
      </c>
      <c r="F23">
        <v>0</v>
      </c>
      <c r="G23">
        <f t="shared" si="3"/>
        <v>0</v>
      </c>
      <c r="H23">
        <v>1</v>
      </c>
      <c r="I23">
        <f t="shared" si="2"/>
        <v>30.05</v>
      </c>
      <c r="J23">
        <v>0</v>
      </c>
      <c r="K23">
        <f t="shared" si="4"/>
        <v>0</v>
      </c>
    </row>
    <row r="24" spans="1:11" ht="12.75">
      <c r="A24" t="s">
        <v>129</v>
      </c>
      <c r="B24" t="s">
        <v>40</v>
      </c>
      <c r="C24">
        <v>7.37</v>
      </c>
      <c r="D24">
        <v>0</v>
      </c>
      <c r="E24">
        <f t="shared" si="0"/>
        <v>0</v>
      </c>
      <c r="F24">
        <v>0</v>
      </c>
      <c r="G24">
        <f t="shared" si="3"/>
        <v>0</v>
      </c>
      <c r="H24">
        <v>0</v>
      </c>
      <c r="I24">
        <f t="shared" si="2"/>
        <v>0</v>
      </c>
      <c r="J24">
        <v>0</v>
      </c>
      <c r="K24">
        <f t="shared" si="4"/>
        <v>0</v>
      </c>
    </row>
    <row r="25" spans="1:11" ht="12.75">
      <c r="A25" t="s">
        <v>130</v>
      </c>
      <c r="B25" t="s">
        <v>41</v>
      </c>
      <c r="C25">
        <v>5.93</v>
      </c>
      <c r="D25">
        <v>0</v>
      </c>
      <c r="E25">
        <f t="shared" si="0"/>
        <v>0</v>
      </c>
      <c r="F25">
        <v>0</v>
      </c>
      <c r="G25">
        <f t="shared" si="3"/>
        <v>0</v>
      </c>
      <c r="H25">
        <v>0</v>
      </c>
      <c r="I25">
        <f t="shared" si="2"/>
        <v>0</v>
      </c>
      <c r="J25">
        <v>0</v>
      </c>
      <c r="K25">
        <f t="shared" si="4"/>
        <v>0</v>
      </c>
    </row>
    <row r="26" spans="1:11" ht="12.75">
      <c r="A26" t="s">
        <v>131</v>
      </c>
      <c r="B26" t="s">
        <v>48</v>
      </c>
      <c r="C26">
        <v>3.18</v>
      </c>
      <c r="D26">
        <v>0</v>
      </c>
      <c r="E26">
        <f t="shared" si="0"/>
        <v>0</v>
      </c>
      <c r="F26">
        <v>0</v>
      </c>
      <c r="G26">
        <f t="shared" si="3"/>
        <v>0</v>
      </c>
      <c r="H26">
        <v>1</v>
      </c>
      <c r="I26">
        <f t="shared" si="2"/>
        <v>3.18</v>
      </c>
      <c r="J26">
        <v>0</v>
      </c>
      <c r="K26">
        <f t="shared" si="4"/>
        <v>0</v>
      </c>
    </row>
    <row r="27" spans="1:11" ht="12.75">
      <c r="A27" t="s">
        <v>132</v>
      </c>
      <c r="B27" t="s">
        <v>49</v>
      </c>
      <c r="C27">
        <v>4.59</v>
      </c>
      <c r="D27">
        <v>0</v>
      </c>
      <c r="E27">
        <f t="shared" si="0"/>
        <v>0</v>
      </c>
      <c r="F27">
        <v>0</v>
      </c>
      <c r="G27">
        <f t="shared" si="3"/>
        <v>0</v>
      </c>
      <c r="H27">
        <v>1</v>
      </c>
      <c r="I27">
        <f t="shared" si="2"/>
        <v>4.59</v>
      </c>
      <c r="J27">
        <v>0</v>
      </c>
      <c r="K27">
        <f t="shared" si="4"/>
        <v>0</v>
      </c>
    </row>
    <row r="28" spans="1:11" ht="12.75">
      <c r="A28" t="s">
        <v>133</v>
      </c>
      <c r="B28" t="s">
        <v>46</v>
      </c>
      <c r="C28">
        <v>2.88</v>
      </c>
      <c r="D28">
        <v>2</v>
      </c>
      <c r="E28">
        <f t="shared" si="0"/>
        <v>5.76</v>
      </c>
      <c r="F28">
        <v>2</v>
      </c>
      <c r="G28">
        <f t="shared" si="3"/>
        <v>5.76</v>
      </c>
      <c r="H28">
        <v>2</v>
      </c>
      <c r="I28">
        <f t="shared" si="2"/>
        <v>5.76</v>
      </c>
      <c r="J28">
        <v>0</v>
      </c>
      <c r="K28">
        <f t="shared" si="4"/>
        <v>0</v>
      </c>
    </row>
    <row r="29" spans="1:11" ht="12.75">
      <c r="A29" t="s">
        <v>42</v>
      </c>
      <c r="B29" t="s">
        <v>44</v>
      </c>
      <c r="C29">
        <v>5.95</v>
      </c>
      <c r="D29">
        <v>1</v>
      </c>
      <c r="E29">
        <f t="shared" si="0"/>
        <v>5.95</v>
      </c>
      <c r="F29">
        <v>1</v>
      </c>
      <c r="G29">
        <f t="shared" si="3"/>
        <v>5.95</v>
      </c>
      <c r="H29">
        <v>0</v>
      </c>
      <c r="I29">
        <f t="shared" si="2"/>
        <v>0</v>
      </c>
      <c r="J29">
        <v>0</v>
      </c>
      <c r="K29">
        <f t="shared" si="4"/>
        <v>0</v>
      </c>
    </row>
    <row r="30" spans="1:11" ht="12.75">
      <c r="A30" t="s">
        <v>43</v>
      </c>
      <c r="B30" t="s">
        <v>45</v>
      </c>
      <c r="C30">
        <v>2.03</v>
      </c>
      <c r="D30">
        <v>1</v>
      </c>
      <c r="E30">
        <f t="shared" si="0"/>
        <v>2.03</v>
      </c>
      <c r="F30">
        <v>1</v>
      </c>
      <c r="G30">
        <f t="shared" si="3"/>
        <v>2.03</v>
      </c>
      <c r="H30">
        <v>1</v>
      </c>
      <c r="I30">
        <f t="shared" si="2"/>
        <v>2.03</v>
      </c>
      <c r="J30">
        <v>0</v>
      </c>
      <c r="K30">
        <f t="shared" si="4"/>
        <v>0</v>
      </c>
    </row>
    <row r="31" spans="1:11" ht="12.75">
      <c r="A31" t="s">
        <v>134</v>
      </c>
      <c r="C31">
        <v>30</v>
      </c>
      <c r="D31">
        <v>1</v>
      </c>
      <c r="E31">
        <f t="shared" si="0"/>
        <v>30</v>
      </c>
      <c r="F31">
        <v>1</v>
      </c>
      <c r="G31">
        <f t="shared" si="3"/>
        <v>30</v>
      </c>
      <c r="H31">
        <v>1</v>
      </c>
      <c r="I31">
        <f t="shared" si="2"/>
        <v>30</v>
      </c>
      <c r="J31">
        <v>1</v>
      </c>
      <c r="K31">
        <f t="shared" si="4"/>
        <v>30</v>
      </c>
    </row>
    <row r="32" spans="1:14" ht="12.75">
      <c r="A32" t="s">
        <v>135</v>
      </c>
      <c r="C32">
        <v>25</v>
      </c>
      <c r="D32">
        <v>1</v>
      </c>
      <c r="E32">
        <f t="shared" si="0"/>
        <v>25</v>
      </c>
      <c r="F32">
        <v>1</v>
      </c>
      <c r="G32">
        <f t="shared" si="3"/>
        <v>25</v>
      </c>
      <c r="H32">
        <v>1</v>
      </c>
      <c r="I32">
        <f t="shared" si="2"/>
        <v>25</v>
      </c>
      <c r="J32">
        <v>1</v>
      </c>
      <c r="K32">
        <f t="shared" si="4"/>
        <v>25</v>
      </c>
      <c r="M32">
        <v>25</v>
      </c>
      <c r="N32">
        <v>25</v>
      </c>
    </row>
    <row r="33" spans="1:14" ht="12.75">
      <c r="A33" t="s">
        <v>23</v>
      </c>
      <c r="B33" t="s">
        <v>24</v>
      </c>
      <c r="C33">
        <v>4.1</v>
      </c>
      <c r="D33">
        <v>8</v>
      </c>
      <c r="E33">
        <f t="shared" si="0"/>
        <v>32.8</v>
      </c>
      <c r="F33">
        <v>0</v>
      </c>
      <c r="G33">
        <f t="shared" si="3"/>
        <v>0</v>
      </c>
      <c r="H33">
        <v>0</v>
      </c>
      <c r="I33">
        <f t="shared" si="2"/>
        <v>0</v>
      </c>
      <c r="J33">
        <v>0</v>
      </c>
      <c r="K33">
        <f t="shared" si="4"/>
        <v>0</v>
      </c>
      <c r="M33">
        <v>3.99</v>
      </c>
      <c r="N33">
        <v>4.1</v>
      </c>
    </row>
    <row r="34" spans="1:11" ht="12.75">
      <c r="A34" t="s">
        <v>136</v>
      </c>
      <c r="C34">
        <v>45</v>
      </c>
      <c r="D34">
        <v>1</v>
      </c>
      <c r="E34">
        <f t="shared" si="0"/>
        <v>45</v>
      </c>
      <c r="F34">
        <v>1</v>
      </c>
      <c r="G34">
        <f t="shared" si="3"/>
        <v>45</v>
      </c>
      <c r="H34">
        <v>1</v>
      </c>
      <c r="I34">
        <f t="shared" si="2"/>
        <v>45</v>
      </c>
      <c r="J34">
        <v>1</v>
      </c>
      <c r="K34">
        <f t="shared" si="4"/>
        <v>45</v>
      </c>
    </row>
    <row r="35" spans="1:11" ht="12.75">
      <c r="A35" t="s">
        <v>137</v>
      </c>
      <c r="C35">
        <v>76</v>
      </c>
      <c r="D35">
        <v>1</v>
      </c>
      <c r="E35">
        <f t="shared" si="0"/>
        <v>76</v>
      </c>
      <c r="F35">
        <v>1</v>
      </c>
      <c r="G35">
        <f t="shared" si="3"/>
        <v>76</v>
      </c>
      <c r="H35">
        <v>1</v>
      </c>
      <c r="I35">
        <f t="shared" si="2"/>
        <v>76</v>
      </c>
      <c r="J35">
        <v>1</v>
      </c>
      <c r="K35">
        <f t="shared" si="4"/>
        <v>76</v>
      </c>
    </row>
    <row r="36" spans="1:11" ht="12.75">
      <c r="A36" t="s">
        <v>138</v>
      </c>
      <c r="C36">
        <v>30</v>
      </c>
      <c r="D36">
        <v>1</v>
      </c>
      <c r="E36">
        <f t="shared" si="0"/>
        <v>30</v>
      </c>
      <c r="F36">
        <v>1</v>
      </c>
      <c r="G36">
        <f t="shared" si="3"/>
        <v>30</v>
      </c>
      <c r="H36">
        <v>1</v>
      </c>
      <c r="I36">
        <f t="shared" si="2"/>
        <v>30</v>
      </c>
      <c r="J36">
        <v>1</v>
      </c>
      <c r="K36">
        <f t="shared" si="4"/>
        <v>30</v>
      </c>
    </row>
    <row r="37" spans="1:11" ht="12.75">
      <c r="A37" t="s">
        <v>139</v>
      </c>
      <c r="C37">
        <v>1550</v>
      </c>
      <c r="D37">
        <v>1</v>
      </c>
      <c r="E37">
        <f t="shared" si="0"/>
        <v>1550</v>
      </c>
      <c r="F37">
        <v>1</v>
      </c>
      <c r="G37">
        <f t="shared" si="3"/>
        <v>1550</v>
      </c>
      <c r="H37">
        <v>1</v>
      </c>
      <c r="I37">
        <f t="shared" si="2"/>
        <v>1550</v>
      </c>
      <c r="J37">
        <v>1</v>
      </c>
      <c r="K37">
        <f t="shared" si="4"/>
        <v>1550</v>
      </c>
    </row>
    <row r="38" spans="1:11" ht="12.75">
      <c r="A38" t="s">
        <v>156</v>
      </c>
      <c r="C38">
        <v>56</v>
      </c>
      <c r="D38">
        <v>1</v>
      </c>
      <c r="E38">
        <f t="shared" si="0"/>
        <v>56</v>
      </c>
      <c r="F38">
        <v>1</v>
      </c>
      <c r="G38">
        <f t="shared" si="3"/>
        <v>56</v>
      </c>
      <c r="H38">
        <v>1</v>
      </c>
      <c r="I38">
        <f t="shared" si="2"/>
        <v>56</v>
      </c>
      <c r="J38">
        <v>1</v>
      </c>
      <c r="K38">
        <f t="shared" si="4"/>
        <v>56</v>
      </c>
    </row>
    <row r="39" spans="1:14" ht="12.75">
      <c r="A39" t="s">
        <v>6</v>
      </c>
      <c r="B39" t="s">
        <v>25</v>
      </c>
      <c r="C39">
        <v>27.53</v>
      </c>
      <c r="D39">
        <v>1</v>
      </c>
      <c r="E39">
        <f t="shared" si="0"/>
        <v>27.53</v>
      </c>
      <c r="F39">
        <v>1</v>
      </c>
      <c r="G39">
        <f t="shared" si="3"/>
        <v>27.53</v>
      </c>
      <c r="H39">
        <v>1</v>
      </c>
      <c r="I39">
        <f t="shared" si="2"/>
        <v>27.53</v>
      </c>
      <c r="J39">
        <v>1</v>
      </c>
      <c r="K39">
        <f t="shared" si="4"/>
        <v>27.53</v>
      </c>
      <c r="M39">
        <v>26.84</v>
      </c>
      <c r="N39">
        <v>27.53</v>
      </c>
    </row>
    <row r="40" spans="1:14" ht="12.75">
      <c r="A40" t="s">
        <v>7</v>
      </c>
      <c r="B40" t="s">
        <v>35</v>
      </c>
      <c r="C40">
        <v>11.3</v>
      </c>
      <c r="D40">
        <v>1</v>
      </c>
      <c r="E40">
        <f t="shared" si="0"/>
        <v>11.3</v>
      </c>
      <c r="F40">
        <v>1</v>
      </c>
      <c r="G40">
        <f t="shared" si="3"/>
        <v>11.3</v>
      </c>
      <c r="H40">
        <v>1</v>
      </c>
      <c r="I40">
        <f t="shared" si="2"/>
        <v>11.3</v>
      </c>
      <c r="J40">
        <v>1</v>
      </c>
      <c r="K40">
        <f t="shared" si="4"/>
        <v>11.3</v>
      </c>
      <c r="M40">
        <v>11.01</v>
      </c>
      <c r="N40">
        <v>11.3</v>
      </c>
    </row>
    <row r="41" spans="1:14" ht="12.75">
      <c r="A41" t="s">
        <v>14</v>
      </c>
      <c r="B41" t="s">
        <v>26</v>
      </c>
      <c r="C41">
        <v>21.26</v>
      </c>
      <c r="D41">
        <v>0</v>
      </c>
      <c r="E41">
        <f t="shared" si="0"/>
        <v>0</v>
      </c>
      <c r="F41">
        <v>0</v>
      </c>
      <c r="G41">
        <f t="shared" si="3"/>
        <v>0</v>
      </c>
      <c r="H41">
        <v>0</v>
      </c>
      <c r="I41">
        <f t="shared" si="2"/>
        <v>0</v>
      </c>
      <c r="J41">
        <v>0</v>
      </c>
      <c r="K41">
        <f t="shared" si="4"/>
        <v>0</v>
      </c>
      <c r="M41">
        <v>20.73</v>
      </c>
      <c r="N41">
        <v>21.26</v>
      </c>
    </row>
    <row r="42" spans="1:14" ht="12.75">
      <c r="A42" t="s">
        <v>140</v>
      </c>
      <c r="B42" t="s">
        <v>27</v>
      </c>
      <c r="C42">
        <v>22.3</v>
      </c>
      <c r="D42">
        <v>1</v>
      </c>
      <c r="E42">
        <f t="shared" si="0"/>
        <v>22.3</v>
      </c>
      <c r="F42">
        <v>0</v>
      </c>
      <c r="G42">
        <f t="shared" si="3"/>
        <v>0</v>
      </c>
      <c r="H42">
        <v>0</v>
      </c>
      <c r="I42">
        <f t="shared" si="2"/>
        <v>0</v>
      </c>
      <c r="J42">
        <v>0</v>
      </c>
      <c r="K42">
        <f t="shared" si="4"/>
        <v>0</v>
      </c>
      <c r="M42">
        <v>21.75</v>
      </c>
      <c r="N42">
        <v>22.3</v>
      </c>
    </row>
    <row r="43" spans="1:14" ht="12.75">
      <c r="A43" t="s">
        <v>141</v>
      </c>
      <c r="B43" t="s">
        <v>28</v>
      </c>
      <c r="C43">
        <v>1.6</v>
      </c>
      <c r="D43">
        <v>1</v>
      </c>
      <c r="E43">
        <f t="shared" si="0"/>
        <v>1.6</v>
      </c>
      <c r="F43">
        <v>1</v>
      </c>
      <c r="G43">
        <f t="shared" si="3"/>
        <v>1.6</v>
      </c>
      <c r="H43">
        <v>1</v>
      </c>
      <c r="I43">
        <f t="shared" si="2"/>
        <v>1.6</v>
      </c>
      <c r="J43">
        <v>1</v>
      </c>
      <c r="K43">
        <f t="shared" si="4"/>
        <v>1.6</v>
      </c>
      <c r="M43">
        <v>1.56</v>
      </c>
      <c r="N43">
        <v>1.6</v>
      </c>
    </row>
    <row r="44" spans="1:14" ht="12.75">
      <c r="A44" t="s">
        <v>142</v>
      </c>
      <c r="B44" t="s">
        <v>29</v>
      </c>
      <c r="C44">
        <v>9.93</v>
      </c>
      <c r="D44">
        <v>0</v>
      </c>
      <c r="E44">
        <f t="shared" si="0"/>
        <v>0</v>
      </c>
      <c r="F44">
        <v>1</v>
      </c>
      <c r="G44">
        <f t="shared" si="3"/>
        <v>9.93</v>
      </c>
      <c r="H44">
        <v>1</v>
      </c>
      <c r="I44">
        <f t="shared" si="2"/>
        <v>9.93</v>
      </c>
      <c r="J44">
        <v>1</v>
      </c>
      <c r="K44">
        <f t="shared" si="4"/>
        <v>9.93</v>
      </c>
      <c r="M44">
        <v>9.68</v>
      </c>
      <c r="N44">
        <v>9.93</v>
      </c>
    </row>
    <row r="45" spans="1:11" ht="12.75">
      <c r="A45" t="s">
        <v>143</v>
      </c>
      <c r="C45">
        <v>86</v>
      </c>
      <c r="D45">
        <v>1</v>
      </c>
      <c r="E45">
        <f t="shared" si="0"/>
        <v>86</v>
      </c>
      <c r="F45">
        <v>1</v>
      </c>
      <c r="G45">
        <f t="shared" si="3"/>
        <v>86</v>
      </c>
      <c r="H45">
        <v>1</v>
      </c>
      <c r="I45">
        <f t="shared" si="2"/>
        <v>86</v>
      </c>
      <c r="J45">
        <v>1</v>
      </c>
      <c r="K45">
        <f t="shared" si="4"/>
        <v>86</v>
      </c>
    </row>
    <row r="46" spans="1:11" ht="12.75">
      <c r="A46" t="s">
        <v>144</v>
      </c>
      <c r="B46" t="s">
        <v>50</v>
      </c>
      <c r="C46">
        <v>172</v>
      </c>
      <c r="D46">
        <v>1</v>
      </c>
      <c r="E46">
        <f t="shared" si="0"/>
        <v>172</v>
      </c>
      <c r="F46">
        <v>0</v>
      </c>
      <c r="G46">
        <f t="shared" si="3"/>
        <v>0</v>
      </c>
      <c r="H46">
        <v>1</v>
      </c>
      <c r="I46">
        <f t="shared" si="2"/>
        <v>172</v>
      </c>
      <c r="J46">
        <v>0</v>
      </c>
      <c r="K46">
        <f t="shared" si="4"/>
        <v>0</v>
      </c>
    </row>
    <row r="47" spans="1:9" ht="12.75">
      <c r="A47" t="s">
        <v>76</v>
      </c>
      <c r="B47" t="s">
        <v>51</v>
      </c>
      <c r="C47">
        <v>51.76</v>
      </c>
      <c r="D47">
        <v>1</v>
      </c>
      <c r="E47">
        <f t="shared" si="0"/>
        <v>51.76</v>
      </c>
      <c r="H47">
        <v>0</v>
      </c>
      <c r="I47">
        <f t="shared" si="2"/>
        <v>0</v>
      </c>
    </row>
    <row r="48" spans="1:9" ht="12.75">
      <c r="A48" t="s">
        <v>75</v>
      </c>
      <c r="B48" t="s">
        <v>52</v>
      </c>
      <c r="C48">
        <v>51.76</v>
      </c>
      <c r="D48">
        <v>1</v>
      </c>
      <c r="E48">
        <f t="shared" si="0"/>
        <v>51.76</v>
      </c>
      <c r="H48">
        <v>0</v>
      </c>
      <c r="I48">
        <f t="shared" si="2"/>
        <v>0</v>
      </c>
    </row>
    <row r="49" spans="1:9" ht="12.75">
      <c r="A49" t="s">
        <v>53</v>
      </c>
      <c r="B49" t="s">
        <v>54</v>
      </c>
      <c r="C49">
        <v>22.46</v>
      </c>
      <c r="D49">
        <v>8</v>
      </c>
      <c r="E49">
        <f t="shared" si="0"/>
        <v>179.68</v>
      </c>
      <c r="H49">
        <v>0</v>
      </c>
      <c r="I49">
        <f t="shared" si="2"/>
        <v>0</v>
      </c>
    </row>
    <row r="50" spans="1:9" ht="12.75">
      <c r="A50" t="s">
        <v>145</v>
      </c>
      <c r="C50">
        <v>85</v>
      </c>
      <c r="H50">
        <v>0</v>
      </c>
      <c r="I50">
        <f t="shared" si="2"/>
        <v>0</v>
      </c>
    </row>
    <row r="51" spans="1:9" ht="12.75">
      <c r="A51" t="s">
        <v>146</v>
      </c>
      <c r="B51" t="s">
        <v>55</v>
      </c>
      <c r="C51">
        <v>2.58</v>
      </c>
      <c r="H51">
        <v>1</v>
      </c>
      <c r="I51">
        <f t="shared" si="2"/>
        <v>2.58</v>
      </c>
    </row>
    <row r="52" spans="1:9" ht="12.75">
      <c r="A52" t="s">
        <v>147</v>
      </c>
      <c r="B52" t="s">
        <v>70</v>
      </c>
      <c r="C52">
        <v>1.67</v>
      </c>
      <c r="H52">
        <v>2</v>
      </c>
      <c r="I52">
        <f t="shared" si="2"/>
        <v>3.34</v>
      </c>
    </row>
    <row r="53" spans="1:9" ht="12.75">
      <c r="A53" t="s">
        <v>71</v>
      </c>
      <c r="B53" t="s">
        <v>74</v>
      </c>
      <c r="C53">
        <v>0.46</v>
      </c>
      <c r="H53">
        <v>1</v>
      </c>
      <c r="I53">
        <f t="shared" si="2"/>
        <v>0.46</v>
      </c>
    </row>
    <row r="54" spans="1:9" ht="12.75">
      <c r="A54" t="s">
        <v>148</v>
      </c>
      <c r="B54" t="s">
        <v>72</v>
      </c>
      <c r="C54">
        <v>0.69</v>
      </c>
      <c r="H54">
        <v>1</v>
      </c>
      <c r="I54">
        <f t="shared" si="2"/>
        <v>0.69</v>
      </c>
    </row>
    <row r="55" spans="1:9" ht="12.75">
      <c r="A55" t="s">
        <v>149</v>
      </c>
      <c r="B55" t="s">
        <v>73</v>
      </c>
      <c r="C55">
        <v>0.78</v>
      </c>
      <c r="H55">
        <v>1</v>
      </c>
      <c r="I55">
        <f t="shared" si="2"/>
        <v>0.78</v>
      </c>
    </row>
    <row r="56" spans="1:9" ht="12.75">
      <c r="A56" t="s">
        <v>56</v>
      </c>
      <c r="B56" t="s">
        <v>58</v>
      </c>
      <c r="C56">
        <v>0.89</v>
      </c>
      <c r="H56">
        <v>1</v>
      </c>
      <c r="I56">
        <f t="shared" si="2"/>
        <v>0.89</v>
      </c>
    </row>
    <row r="57" spans="1:9" ht="12.75">
      <c r="A57" t="s">
        <v>57</v>
      </c>
      <c r="B57" t="s">
        <v>59</v>
      </c>
      <c r="C57">
        <v>0.89</v>
      </c>
      <c r="H57">
        <v>1</v>
      </c>
      <c r="I57">
        <f t="shared" si="2"/>
        <v>0.89</v>
      </c>
    </row>
    <row r="58" spans="1:9" ht="12.75">
      <c r="A58" t="s">
        <v>60</v>
      </c>
      <c r="I58">
        <f t="shared" si="2"/>
        <v>0</v>
      </c>
    </row>
    <row r="59" spans="1:9" ht="12.75">
      <c r="A59" s="2" t="s">
        <v>61</v>
      </c>
      <c r="B59" t="s">
        <v>64</v>
      </c>
      <c r="C59">
        <v>2.19</v>
      </c>
      <c r="H59">
        <v>0</v>
      </c>
      <c r="I59">
        <f t="shared" si="2"/>
        <v>0</v>
      </c>
    </row>
    <row r="60" spans="1:9" ht="12.75">
      <c r="A60" s="2" t="s">
        <v>62</v>
      </c>
      <c r="B60" t="s">
        <v>65</v>
      </c>
      <c r="C60">
        <v>2.01</v>
      </c>
      <c r="H60">
        <v>0</v>
      </c>
      <c r="I60">
        <f t="shared" si="2"/>
        <v>0</v>
      </c>
    </row>
    <row r="61" spans="1:9" ht="12.75">
      <c r="A61" s="2" t="s">
        <v>63</v>
      </c>
      <c r="B61" t="s">
        <v>66</v>
      </c>
      <c r="C61">
        <v>2.19</v>
      </c>
      <c r="H61">
        <v>0</v>
      </c>
      <c r="I61">
        <f t="shared" si="2"/>
        <v>0</v>
      </c>
    </row>
    <row r="62" spans="1:9" ht="12.75">
      <c r="A62" s="3" t="s">
        <v>150</v>
      </c>
      <c r="B62" t="s">
        <v>67</v>
      </c>
      <c r="C62">
        <v>2.01</v>
      </c>
      <c r="H62">
        <v>1</v>
      </c>
      <c r="I62">
        <f t="shared" si="2"/>
        <v>2.01</v>
      </c>
    </row>
    <row r="63" spans="1:9" ht="12.75">
      <c r="A63" s="3" t="s">
        <v>151</v>
      </c>
      <c r="B63" t="s">
        <v>77</v>
      </c>
      <c r="C63">
        <v>3.59</v>
      </c>
      <c r="H63">
        <v>0</v>
      </c>
      <c r="I63">
        <f t="shared" si="2"/>
        <v>0</v>
      </c>
    </row>
    <row r="64" spans="1:9" ht="12.75">
      <c r="A64" s="3" t="s">
        <v>78</v>
      </c>
      <c r="B64" t="s">
        <v>79</v>
      </c>
      <c r="C64">
        <v>0.43</v>
      </c>
      <c r="H64">
        <v>3</v>
      </c>
      <c r="I64">
        <f t="shared" si="2"/>
        <v>1.29</v>
      </c>
    </row>
    <row r="65" spans="1:9" ht="12.75">
      <c r="A65" s="3" t="s">
        <v>80</v>
      </c>
      <c r="B65" t="s">
        <v>81</v>
      </c>
      <c r="C65">
        <v>1.76</v>
      </c>
      <c r="H65">
        <v>1</v>
      </c>
      <c r="I65">
        <f t="shared" si="2"/>
        <v>1.76</v>
      </c>
    </row>
    <row r="66" spans="1:9" ht="12.75">
      <c r="A66" s="3"/>
      <c r="I66">
        <f t="shared" si="2"/>
        <v>0</v>
      </c>
    </row>
    <row r="67" spans="1:9" ht="12.75">
      <c r="A67" s="3" t="s">
        <v>68</v>
      </c>
      <c r="B67" t="s">
        <v>69</v>
      </c>
      <c r="C67">
        <v>0.6</v>
      </c>
      <c r="H67">
        <v>2</v>
      </c>
      <c r="I67">
        <f t="shared" si="2"/>
        <v>1.2</v>
      </c>
    </row>
    <row r="68" spans="1:9" ht="12.75">
      <c r="A68" s="3" t="s">
        <v>83</v>
      </c>
      <c r="B68" t="s">
        <v>84</v>
      </c>
      <c r="C68">
        <v>9.51</v>
      </c>
      <c r="H68">
        <v>1</v>
      </c>
      <c r="I68">
        <f t="shared" si="2"/>
        <v>9.51</v>
      </c>
    </row>
    <row r="69" spans="1:9" ht="12.75">
      <c r="A69" s="3" t="s">
        <v>85</v>
      </c>
      <c r="B69" t="s">
        <v>93</v>
      </c>
      <c r="C69">
        <v>1.35</v>
      </c>
      <c r="H69">
        <v>1</v>
      </c>
      <c r="I69">
        <f t="shared" si="2"/>
        <v>1.35</v>
      </c>
    </row>
    <row r="70" spans="1:9" ht="12.75">
      <c r="A70" s="3" t="s">
        <v>86</v>
      </c>
      <c r="B70" t="s">
        <v>91</v>
      </c>
      <c r="C70">
        <v>112.47</v>
      </c>
      <c r="I70">
        <f t="shared" si="2"/>
        <v>0</v>
      </c>
    </row>
    <row r="71" spans="1:9" ht="12.75">
      <c r="A71" s="3" t="s">
        <v>88</v>
      </c>
      <c r="B71" t="s">
        <v>92</v>
      </c>
      <c r="C71">
        <v>1.66</v>
      </c>
      <c r="H71">
        <v>2</v>
      </c>
      <c r="I71">
        <f>$C71*H71</f>
        <v>3.32</v>
      </c>
    </row>
    <row r="72" spans="1:9" ht="12.75">
      <c r="A72" s="3" t="s">
        <v>87</v>
      </c>
      <c r="B72" t="s">
        <v>94</v>
      </c>
      <c r="C72">
        <v>1.48</v>
      </c>
      <c r="H72">
        <v>4</v>
      </c>
      <c r="I72">
        <f>$C72*H72</f>
        <v>5.92</v>
      </c>
    </row>
    <row r="73" spans="1:9" ht="12.75">
      <c r="A73" s="3" t="s">
        <v>89</v>
      </c>
      <c r="B73" t="s">
        <v>90</v>
      </c>
      <c r="C73">
        <v>6.66</v>
      </c>
      <c r="H73">
        <v>0</v>
      </c>
      <c r="I73">
        <f>$C73*H73</f>
        <v>0</v>
      </c>
    </row>
    <row r="74" spans="1:9" ht="12.75">
      <c r="A74" s="3" t="s">
        <v>96</v>
      </c>
      <c r="B74" t="s">
        <v>97</v>
      </c>
      <c r="C74">
        <v>15.13</v>
      </c>
      <c r="I74">
        <f>$C74*H74</f>
        <v>0</v>
      </c>
    </row>
    <row r="75" spans="1:9" ht="12.75">
      <c r="A75" s="3" t="s">
        <v>102</v>
      </c>
      <c r="B75" t="s">
        <v>98</v>
      </c>
      <c r="C75">
        <v>5.73</v>
      </c>
      <c r="I75">
        <f aca="true" t="shared" si="5" ref="I75:I88">$C75*H75</f>
        <v>0</v>
      </c>
    </row>
    <row r="76" spans="1:9" ht="12.75">
      <c r="A76" s="3" t="s">
        <v>99</v>
      </c>
      <c r="B76" t="s">
        <v>100</v>
      </c>
      <c r="C76">
        <v>69.13</v>
      </c>
      <c r="I76">
        <f t="shared" si="5"/>
        <v>0</v>
      </c>
    </row>
    <row r="77" spans="1:9" ht="12.75">
      <c r="A77" s="3" t="s">
        <v>102</v>
      </c>
      <c r="B77" s="5" t="s">
        <v>101</v>
      </c>
      <c r="I77">
        <f t="shared" si="5"/>
        <v>0</v>
      </c>
    </row>
    <row r="78" spans="1:9" ht="12.75">
      <c r="A78" s="3"/>
      <c r="B78" s="4"/>
      <c r="I78">
        <f t="shared" si="5"/>
        <v>0</v>
      </c>
    </row>
    <row r="79" spans="1:9" ht="12.75">
      <c r="A79" s="3"/>
      <c r="B79" s="4"/>
      <c r="I79">
        <f t="shared" si="5"/>
        <v>0</v>
      </c>
    </row>
    <row r="80" spans="1:9" ht="12.75">
      <c r="A80" s="3" t="s">
        <v>152</v>
      </c>
      <c r="B80" t="s">
        <v>95</v>
      </c>
      <c r="C80">
        <v>1693.17</v>
      </c>
      <c r="H80">
        <v>0</v>
      </c>
      <c r="I80">
        <f t="shared" si="5"/>
        <v>0</v>
      </c>
    </row>
    <row r="81" spans="1:9" ht="12.75">
      <c r="A81" s="3"/>
      <c r="I81">
        <f t="shared" si="5"/>
        <v>0</v>
      </c>
    </row>
    <row r="82" spans="1:9" ht="12.75">
      <c r="A82" t="s">
        <v>104</v>
      </c>
      <c r="B82" t="s">
        <v>105</v>
      </c>
      <c r="I82">
        <f t="shared" si="5"/>
        <v>0</v>
      </c>
    </row>
    <row r="83" spans="1:9" ht="12.75">
      <c r="A83" s="3" t="s">
        <v>106</v>
      </c>
      <c r="B83" t="s">
        <v>107</v>
      </c>
      <c r="C83">
        <v>9.04</v>
      </c>
      <c r="H83">
        <v>1</v>
      </c>
      <c r="I83">
        <f t="shared" si="5"/>
        <v>9.04</v>
      </c>
    </row>
    <row r="84" spans="1:9" ht="12.75">
      <c r="A84" s="3" t="s">
        <v>108</v>
      </c>
      <c r="B84" t="s">
        <v>109</v>
      </c>
      <c r="C84">
        <v>0.39</v>
      </c>
      <c r="H84">
        <v>3</v>
      </c>
      <c r="I84">
        <f t="shared" si="5"/>
        <v>1.17</v>
      </c>
    </row>
    <row r="85" spans="1:9" ht="12.75">
      <c r="A85" s="3"/>
      <c r="I85">
        <f t="shared" si="5"/>
        <v>0</v>
      </c>
    </row>
    <row r="86" spans="1:9" ht="12.75">
      <c r="A86" s="3" t="s">
        <v>110</v>
      </c>
      <c r="B86" t="s">
        <v>111</v>
      </c>
      <c r="I86">
        <f t="shared" si="5"/>
        <v>0</v>
      </c>
    </row>
    <row r="87" spans="1:9" ht="12.75">
      <c r="A87" s="3" t="s">
        <v>113</v>
      </c>
      <c r="B87" t="s">
        <v>112</v>
      </c>
      <c r="I87">
        <f t="shared" si="5"/>
        <v>0</v>
      </c>
    </row>
    <row r="88" spans="1:9" ht="12.75">
      <c r="A88" s="3"/>
      <c r="I88">
        <f t="shared" si="5"/>
        <v>0</v>
      </c>
    </row>
    <row r="89" ht="12.75">
      <c r="A89" s="3"/>
    </row>
    <row r="90" spans="1:9" ht="12.75">
      <c r="A90" s="3"/>
      <c r="I90">
        <f aca="true" t="shared" si="6" ref="I90:I95">$C90*H90</f>
        <v>0</v>
      </c>
    </row>
    <row r="91" spans="1:9" ht="12.75">
      <c r="A91" s="3" t="s">
        <v>154</v>
      </c>
      <c r="C91">
        <v>52</v>
      </c>
      <c r="H91">
        <v>1</v>
      </c>
      <c r="I91">
        <f t="shared" si="6"/>
        <v>52</v>
      </c>
    </row>
    <row r="92" spans="1:9" ht="12.75">
      <c r="A92" s="3" t="s">
        <v>114</v>
      </c>
      <c r="C92">
        <v>60</v>
      </c>
      <c r="H92">
        <v>1</v>
      </c>
      <c r="I92">
        <f t="shared" si="6"/>
        <v>60</v>
      </c>
    </row>
    <row r="93" spans="1:9" ht="12.75">
      <c r="A93" s="3" t="s">
        <v>82</v>
      </c>
      <c r="C93">
        <v>75</v>
      </c>
      <c r="H93">
        <v>1</v>
      </c>
      <c r="I93">
        <f t="shared" si="6"/>
        <v>75</v>
      </c>
    </row>
    <row r="94" spans="1:9" ht="12.75">
      <c r="A94" s="3" t="s">
        <v>155</v>
      </c>
      <c r="C94">
        <v>35</v>
      </c>
      <c r="H94">
        <v>1</v>
      </c>
      <c r="I94">
        <f t="shared" si="6"/>
        <v>35</v>
      </c>
    </row>
    <row r="95" spans="1:9" ht="12.75">
      <c r="A95" s="3"/>
      <c r="I95">
        <f t="shared" si="6"/>
        <v>0</v>
      </c>
    </row>
    <row r="96" ht="12.75">
      <c r="A96" s="3"/>
    </row>
    <row r="99" spans="1:14" ht="12.75">
      <c r="A99" t="s">
        <v>10</v>
      </c>
      <c r="E99">
        <f>SUM(E5:E97)</f>
        <v>3490.6800000000007</v>
      </c>
      <c r="G99">
        <f>SUM(G5:G97)</f>
        <v>2847.5400000000004</v>
      </c>
      <c r="I99" s="6">
        <f>SUM(I5:I97)</f>
        <v>3129.570000000001</v>
      </c>
      <c r="K99">
        <f>SUM(K5:K97)</f>
        <v>2379.8</v>
      </c>
      <c r="M99">
        <f>SUM(M5:M97)</f>
        <v>1336.1199999999997</v>
      </c>
      <c r="N99">
        <f>SUM(N5:N97)</f>
        <v>1359.6899999999998</v>
      </c>
    </row>
    <row r="100" spans="5:11" ht="12.75">
      <c r="E100">
        <f>-($K$99-E99)</f>
        <v>1110.8800000000006</v>
      </c>
      <c r="G100">
        <f>-($K$99-G99)</f>
        <v>467.74000000000024</v>
      </c>
      <c r="K100">
        <f>-($K$99-K99)</f>
        <v>0</v>
      </c>
    </row>
    <row r="103" spans="10:11" ht="12.75">
      <c r="J103">
        <v>0</v>
      </c>
      <c r="K103">
        <f>$C103*J103</f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Northrop Grumman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leebe1</dc:creator>
  <cp:keywords/>
  <dc:description/>
  <cp:lastModifiedBy>Lee B &amp; B</cp:lastModifiedBy>
  <dcterms:created xsi:type="dcterms:W3CDTF">2005-04-29T18:19:37Z</dcterms:created>
  <dcterms:modified xsi:type="dcterms:W3CDTF">2005-12-13T00:22:50Z</dcterms:modified>
  <cp:category/>
  <cp:version/>
  <cp:contentType/>
  <cp:contentStatus/>
</cp:coreProperties>
</file>